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Донорство крові\147-Р\"/>
    </mc:Choice>
  </mc:AlternateContent>
  <xr:revisionPtr revIDLastSave="0" documentId="13_ncr:1_{8BEE928A-F8E7-477C-A71D-009322E0FFEE}"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WyIBL2Z/+qPikLG8pDtY3kZdF5A=="/>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26" i="1"/>
  <c r="J27" i="1"/>
  <c r="J28" i="1"/>
  <c r="J29" i="1"/>
  <c r="J30" i="1"/>
  <c r="J31" i="1"/>
  <c r="J32" i="1"/>
  <c r="J33" i="1"/>
  <c r="J34" i="1"/>
  <c r="J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6" i="1"/>
  <c r="H35" i="1"/>
  <c r="D35" i="1"/>
  <c r="F35" i="1"/>
  <c r="I35" i="1" l="1"/>
  <c r="G35" i="1"/>
  <c r="E35" i="1" l="1"/>
  <c r="J35" i="1"/>
</calcChain>
</file>

<file path=xl/sharedStrings.xml><?xml version="1.0" encoding="utf-8"?>
<sst xmlns="http://schemas.openxmlformats.org/spreadsheetml/2006/main" count="46" uniqueCount="42">
  <si>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</si>
  <si>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</si>
  <si>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</si>
  <si>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</si>
  <si>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</si>
  <si>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</si>
  <si>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</si>
  <si>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</si>
  <si>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</si>
  <si>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</si>
  <si>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</si>
  <si>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</si>
  <si>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</si>
  <si>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</si>
  <si>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</si>
  <si>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</si>
  <si>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</si>
  <si>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</si>
  <si>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</si>
  <si>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</si>
  <si>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</si>
  <si>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</si>
  <si>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</si>
  <si>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</si>
  <si>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</si>
  <si>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</si>
  <si>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</si>
  <si>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</si>
  <si>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</si>
  <si>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</si>
  <si>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</si>
  <si>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</si>
  <si>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</si>
  <si>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</si>
  <si>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к-сть упаковок</t>
  </si>
  <si>
    <t>Едем АДАМАНОВ</t>
  </si>
  <si>
    <t xml:space="preserve">Генеральний директор </t>
  </si>
  <si>
    <t>Розподіл реагентів та витратних матеріалів для імуногематологічних досліджень, сумісних з приладом Ortho VISION,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забезпечення розвитку донорства крові та її компонентів. Реагенти та витратні матеріали для імуногематологічних досліджень, сумісні з приладом Ortho VISION»</t>
  </si>
  <si>
    <t>ОРТО КОНФІДЕНС ВБ (Контролі з імітацією цільної крові)
(ORTHO™ CONFIDENCE WB (Simulated Whole Blood Controls), 4 x 6,5 мл, або еквівалент)
Виробник: Альба Біосаєнс Лтд., Сполучене Королівство
Ціна за упаковку - 7 704,55 грн
(mnn id: 14890)</t>
  </si>
  <si>
    <t>Реагент 0.8% Аффірмаген A1, В 1x10mL (мл)
(0.8% Affirmagen® A1, B, 1 x 10 мл, або еквівалент)
Виробник: Орто-Клінікал Діагностікс, Сполучене Королівство
Ціна за упаковку - 1 202,30 грн
(mnn id: 14897)</t>
  </si>
  <si>
    <t>Реагент 0.8% Серджискрін
(0.8% Surgiscreen®, 3 x 10 мл, або еквівалент)
Виробник: Орто-Клінікал Діагностікс, Сполучене Королівство
Ціна за упаковку - 1 468,99 грн
(mnn id: 14887)</t>
  </si>
  <si>
    <t>ЗАТВЕРДЖЕНО
наказ державного підприємства 
«Медичні закупівлі України»
від 13.02.2024 № 147-Р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</si>
</sst>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medium">
        <color rgb="FF000000"/>
      </right>
      <top style="medium">
        <color rgb="FF000000"/>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s>
  <cellStyleXfs count="1">
    <xf numFmtId="0" fontId="0" fillId="0" borderId="0"/>
  </cellStyleXfs>
  <cellXfs count="57">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4" fontId="4" fillId="2" borderId="4" xfId="0" applyNumberFormat="1" applyFont="1" applyFill="1" applyBorder="1" applyAlignment="1">
      <alignment horizontal="center" vertical="center"/>
    </xf>
    <xf numFmtId="4" fontId="4" fillId="2" borderId="5"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xf>
    <xf numFmtId="3" fontId="4" fillId="2" borderId="12" xfId="0" applyNumberFormat="1" applyFont="1" applyFill="1" applyBorder="1" applyAlignment="1">
      <alignment horizontal="center" vertical="center"/>
    </xf>
    <xf numFmtId="4" fontId="4" fillId="2" borderId="19"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3" fontId="2" fillId="2" borderId="20" xfId="0" applyNumberFormat="1" applyFont="1" applyFill="1" applyBorder="1" applyAlignment="1">
      <alignment horizontal="center" vertical="center" wrapText="1"/>
    </xf>
    <xf numFmtId="4" fontId="2" fillId="2" borderId="21"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7"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0" fontId="4" fillId="3" borderId="1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 fillId="3" borderId="0" xfId="0" applyFont="1" applyFill="1"/>
    <xf numFmtId="0" fontId="4" fillId="3" borderId="15"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13" fillId="3" borderId="4" xfId="0" applyFont="1" applyFill="1" applyBorder="1"/>
    <xf numFmtId="0" fontId="0" fillId="3" borderId="4" xfId="0" applyFill="1" applyBorder="1"/>
    <xf numFmtId="0" fontId="13" fillId="3" borderId="0" xfId="0" applyFont="1" applyFill="1"/>
    <xf numFmtId="0" fontId="11" fillId="3" borderId="16" xfId="0" applyFont="1" applyFill="1" applyBorder="1"/>
    <xf numFmtId="0" fontId="7" fillId="3" borderId="0" xfId="0" applyFont="1" applyFill="1" applyAlignment="1">
      <alignment horizontal="left" vertical="center" wrapText="1"/>
    </xf>
    <xf numFmtId="0" fontId="8" fillId="3" borderId="0" xfId="0" applyFont="1" applyFill="1"/>
    <xf numFmtId="0" fontId="8" fillId="3" borderId="4" xfId="0" applyFont="1" applyFill="1" applyBorder="1"/>
    <xf numFmtId="0" fontId="9" fillId="3" borderId="0" xfId="0" applyFont="1" applyFill="1" applyAlignment="1">
      <alignment horizontal="center" vertical="center"/>
    </xf>
    <xf numFmtId="0" fontId="4" fillId="3" borderId="0" xfId="0" applyFont="1" applyFill="1" applyAlignment="1">
      <alignment vertical="center" wrapText="1"/>
    </xf>
    <xf numFmtId="0" fontId="5" fillId="3" borderId="4" xfId="0" applyFont="1" applyFill="1" applyBorder="1"/>
    <xf numFmtId="0" fontId="10" fillId="2" borderId="3" xfId="0" applyFont="1" applyFill="1" applyBorder="1" applyAlignment="1">
      <alignment horizontal="left" wrapText="1"/>
    </xf>
    <xf numFmtId="0" fontId="5" fillId="3" borderId="4" xfId="0" applyFont="1" applyFill="1" applyBorder="1"/>
    <xf numFmtId="0" fontId="0" fillId="3" borderId="0" xfId="0" applyFill="1"/>
    <xf numFmtId="0" fontId="7" fillId="3" borderId="7" xfId="0" applyFont="1" applyFill="1" applyBorder="1" applyAlignment="1">
      <alignment horizontal="left" vertical="center" wrapText="1"/>
    </xf>
    <xf numFmtId="0" fontId="5" fillId="3" borderId="12" xfId="0" applyFont="1" applyFill="1" applyBorder="1"/>
    <xf numFmtId="0" fontId="12" fillId="3"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5" fillId="3" borderId="6" xfId="0" applyFont="1" applyFill="1" applyBorder="1"/>
    <xf numFmtId="0" fontId="5" fillId="3" borderId="17" xfId="0" applyFont="1" applyFill="1" applyBorder="1"/>
    <xf numFmtId="0" fontId="4" fillId="2" borderId="23" xfId="0" applyFont="1" applyFill="1" applyBorder="1" applyAlignment="1">
      <alignment horizontal="center" vertical="center" wrapText="1"/>
    </xf>
    <xf numFmtId="0" fontId="5" fillId="3" borderId="24" xfId="0" applyFont="1" applyFill="1" applyBorder="1"/>
    <xf numFmtId="0" fontId="4" fillId="3" borderId="18" xfId="0" applyFont="1" applyFill="1" applyBorder="1" applyAlignment="1">
      <alignment horizontal="center" vertical="center" wrapText="1"/>
    </xf>
    <xf numFmtId="0" fontId="5" fillId="3" borderId="8" xfId="0" applyFont="1" applyFill="1" applyBorder="1"/>
    <xf numFmtId="0" fontId="5" fillId="3" borderId="22"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02"/>
  <sheetViews>
    <sheetView tabSelected="1" zoomScale="50" zoomScaleNormal="50" workbookViewId="0">
      <selection activeCell="J3" sqref="J3:J4"/>
    </sheetView>
  </sheetViews>
  <sheetFormatPr defaultColWidth="14.453125" defaultRowHeight="15" customHeight="1"/>
  <cols>
    <col min="1" max="2" width="5.36328125" style="20" customWidth="1"/>
    <col min="3" max="3" width="46" style="20" customWidth="1"/>
    <col min="4" max="9" width="21.36328125" style="20" customWidth="1"/>
    <col min="10" max="10" width="52.1796875" style="20" customWidth="1"/>
    <col min="11" max="16384" width="14.453125" style="20"/>
  </cols>
  <sheetData>
    <row r="1" spans="1:11" ht="75.75" customHeight="1">
      <c r="A1" s="18"/>
      <c r="B1" s="18"/>
      <c r="C1" s="19"/>
      <c r="D1" s="19"/>
      <c r="E1" s="19"/>
      <c r="F1" s="19"/>
      <c r="G1" s="19"/>
      <c r="H1" s="19"/>
      <c r="I1" s="19"/>
      <c r="J1" s="1" t="s">
        <v>41</v>
      </c>
    </row>
    <row r="2" spans="1:11" ht="96" customHeight="1" thickBot="1">
      <c r="A2" s="21"/>
      <c r="B2" s="48" t="s">
        <v>37</v>
      </c>
      <c r="C2" s="45"/>
      <c r="D2" s="45"/>
      <c r="E2" s="45"/>
      <c r="F2" s="45"/>
      <c r="G2" s="45"/>
      <c r="H2" s="45"/>
      <c r="I2" s="45"/>
      <c r="J2" s="45"/>
    </row>
    <row r="3" spans="1:11" ht="311.39999999999998" customHeight="1" thickBot="1">
      <c r="A3" s="22"/>
      <c r="B3" s="49" t="s">
        <v>0</v>
      </c>
      <c r="C3" s="49" t="s">
        <v>1</v>
      </c>
      <c r="D3" s="54" t="s">
        <v>38</v>
      </c>
      <c r="E3" s="55"/>
      <c r="F3" s="54" t="s">
        <v>39</v>
      </c>
      <c r="G3" s="55"/>
      <c r="H3" s="54" t="s">
        <v>40</v>
      </c>
      <c r="I3" s="56"/>
      <c r="J3" s="52" t="s">
        <v>2</v>
      </c>
    </row>
    <row r="4" spans="1:11" ht="18.649999999999999" customHeight="1" thickBot="1">
      <c r="A4" s="22"/>
      <c r="B4" s="50"/>
      <c r="C4" s="51"/>
      <c r="D4" s="12" t="s">
        <v>34</v>
      </c>
      <c r="E4" s="12" t="s">
        <v>3</v>
      </c>
      <c r="F4" s="12" t="s">
        <v>34</v>
      </c>
      <c r="G4" s="12" t="s">
        <v>3</v>
      </c>
      <c r="H4" s="12" t="s">
        <v>34</v>
      </c>
      <c r="I4" s="17" t="s">
        <v>3</v>
      </c>
      <c r="J4" s="53"/>
    </row>
    <row r="5" spans="1:11" ht="12" customHeight="1" thickBot="1">
      <c r="A5" s="23"/>
      <c r="B5" s="24">
        <v>1</v>
      </c>
      <c r="C5" s="25">
        <v>2</v>
      </c>
      <c r="D5" s="26">
        <v>3</v>
      </c>
      <c r="E5" s="24">
        <v>4</v>
      </c>
      <c r="F5" s="25">
        <v>5</v>
      </c>
      <c r="G5" s="25">
        <v>6</v>
      </c>
      <c r="H5" s="26">
        <v>7</v>
      </c>
      <c r="I5" s="24">
        <v>8</v>
      </c>
      <c r="J5" s="25">
        <v>9</v>
      </c>
    </row>
    <row r="6" spans="1:11" ht="23.4" customHeight="1" thickBot="1">
      <c r="A6" s="18"/>
      <c r="B6" s="27">
        <v>1</v>
      </c>
      <c r="C6" s="28" t="s">
        <v>4</v>
      </c>
      <c r="D6" s="7">
        <v>0</v>
      </c>
      <c r="E6" s="8">
        <f>D6*7704.55</f>
        <v>0</v>
      </c>
      <c r="F6" s="13">
        <v>0</v>
      </c>
      <c r="G6" s="14">
        <f>F6*1202.3</f>
        <v>0</v>
      </c>
      <c r="H6" s="7">
        <v>0</v>
      </c>
      <c r="I6" s="8">
        <f>H6*1468.99</f>
        <v>0</v>
      </c>
      <c r="J6" s="11">
        <f>E6+G6+I6</f>
        <v>0</v>
      </c>
    </row>
    <row r="7" spans="1:11" ht="28.25" customHeight="1" thickBot="1">
      <c r="A7" s="18"/>
      <c r="B7" s="27">
        <v>2</v>
      </c>
      <c r="C7" s="29" t="s">
        <v>5</v>
      </c>
      <c r="D7" s="7">
        <v>0</v>
      </c>
      <c r="E7" s="8">
        <f t="shared" ref="E7:E34" si="0">D7*7704.55</f>
        <v>0</v>
      </c>
      <c r="F7" s="13">
        <v>0</v>
      </c>
      <c r="G7" s="14">
        <f t="shared" ref="G7:G34" si="1">F7*1202.3</f>
        <v>0</v>
      </c>
      <c r="H7" s="7">
        <v>0</v>
      </c>
      <c r="I7" s="8">
        <f t="shared" ref="I7:I34" si="2">H7*1468.99</f>
        <v>0</v>
      </c>
      <c r="J7" s="11">
        <f t="shared" ref="J7:J34" si="3">E7+G7+I7</f>
        <v>0</v>
      </c>
      <c r="K7" s="30"/>
    </row>
    <row r="8" spans="1:11" ht="23.4" customHeight="1" thickBot="1">
      <c r="A8" s="18"/>
      <c r="B8" s="27">
        <v>3</v>
      </c>
      <c r="C8" s="31" t="s">
        <v>6</v>
      </c>
      <c r="D8" s="7">
        <v>0</v>
      </c>
      <c r="E8" s="8">
        <f t="shared" si="0"/>
        <v>0</v>
      </c>
      <c r="F8" s="13">
        <v>0</v>
      </c>
      <c r="G8" s="14">
        <f t="shared" si="1"/>
        <v>0</v>
      </c>
      <c r="H8" s="7">
        <v>0</v>
      </c>
      <c r="I8" s="8">
        <f t="shared" si="2"/>
        <v>0</v>
      </c>
      <c r="J8" s="11">
        <f t="shared" si="3"/>
        <v>0</v>
      </c>
    </row>
    <row r="9" spans="1:11" ht="24.65" customHeight="1" thickBot="1">
      <c r="A9" s="18"/>
      <c r="B9" s="27">
        <v>4</v>
      </c>
      <c r="C9" s="29" t="s">
        <v>7</v>
      </c>
      <c r="D9" s="7">
        <v>0</v>
      </c>
      <c r="E9" s="8">
        <f t="shared" si="0"/>
        <v>0</v>
      </c>
      <c r="F9" s="13">
        <v>0</v>
      </c>
      <c r="G9" s="14">
        <f t="shared" si="1"/>
        <v>0</v>
      </c>
      <c r="H9" s="7">
        <v>0</v>
      </c>
      <c r="I9" s="8">
        <f t="shared" si="2"/>
        <v>0</v>
      </c>
      <c r="J9" s="11">
        <f t="shared" si="3"/>
        <v>0</v>
      </c>
    </row>
    <row r="10" spans="1:11" ht="24.65" customHeight="1" thickBot="1">
      <c r="A10" s="18"/>
      <c r="B10" s="27">
        <v>5</v>
      </c>
      <c r="C10" s="31" t="s">
        <v>8</v>
      </c>
      <c r="D10" s="7">
        <v>0</v>
      </c>
      <c r="E10" s="8">
        <f t="shared" si="0"/>
        <v>0</v>
      </c>
      <c r="F10" s="13">
        <v>0</v>
      </c>
      <c r="G10" s="14">
        <f t="shared" si="1"/>
        <v>0</v>
      </c>
      <c r="H10" s="7">
        <v>0</v>
      </c>
      <c r="I10" s="8">
        <f t="shared" si="2"/>
        <v>0</v>
      </c>
      <c r="J10" s="11">
        <f t="shared" si="3"/>
        <v>0</v>
      </c>
    </row>
    <row r="11" spans="1:11" ht="28.25" customHeight="1" thickBot="1">
      <c r="A11" s="18"/>
      <c r="B11" s="27">
        <v>6</v>
      </c>
      <c r="C11" s="32" t="s">
        <v>9</v>
      </c>
      <c r="D11" s="7">
        <v>0</v>
      </c>
      <c r="E11" s="8">
        <f t="shared" si="0"/>
        <v>0</v>
      </c>
      <c r="F11" s="13">
        <v>0</v>
      </c>
      <c r="G11" s="14">
        <f t="shared" si="1"/>
        <v>0</v>
      </c>
      <c r="H11" s="7">
        <v>0</v>
      </c>
      <c r="I11" s="8">
        <f t="shared" si="2"/>
        <v>0</v>
      </c>
      <c r="J11" s="11">
        <f t="shared" si="3"/>
        <v>0</v>
      </c>
    </row>
    <row r="12" spans="1:11" ht="25.75" customHeight="1" thickBot="1">
      <c r="A12" s="18"/>
      <c r="B12" s="27">
        <v>7</v>
      </c>
      <c r="C12" s="29" t="s">
        <v>10</v>
      </c>
      <c r="D12" s="7">
        <v>0</v>
      </c>
      <c r="E12" s="8">
        <f t="shared" si="0"/>
        <v>0</v>
      </c>
      <c r="F12" s="13">
        <v>0</v>
      </c>
      <c r="G12" s="14">
        <f t="shared" si="1"/>
        <v>0</v>
      </c>
      <c r="H12" s="7">
        <v>0</v>
      </c>
      <c r="I12" s="8">
        <f t="shared" si="2"/>
        <v>0</v>
      </c>
      <c r="J12" s="11">
        <f t="shared" si="3"/>
        <v>0</v>
      </c>
    </row>
    <row r="13" spans="1:11" ht="28.25" customHeight="1" thickBot="1">
      <c r="A13" s="18"/>
      <c r="B13" s="27">
        <v>8</v>
      </c>
      <c r="C13" s="32" t="s">
        <v>11</v>
      </c>
      <c r="D13" s="7">
        <v>0</v>
      </c>
      <c r="E13" s="8">
        <f t="shared" si="0"/>
        <v>0</v>
      </c>
      <c r="F13" s="13">
        <v>0</v>
      </c>
      <c r="G13" s="14">
        <f t="shared" si="1"/>
        <v>0</v>
      </c>
      <c r="H13" s="7">
        <v>0</v>
      </c>
      <c r="I13" s="8">
        <f t="shared" si="2"/>
        <v>0</v>
      </c>
      <c r="J13" s="11">
        <f t="shared" si="3"/>
        <v>0</v>
      </c>
    </row>
    <row r="14" spans="1:11" ht="27" customHeight="1" thickBot="1">
      <c r="A14" s="18"/>
      <c r="B14" s="27">
        <v>9</v>
      </c>
      <c r="C14" s="29" t="s">
        <v>12</v>
      </c>
      <c r="D14" s="7">
        <v>0</v>
      </c>
      <c r="E14" s="8">
        <f t="shared" si="0"/>
        <v>0</v>
      </c>
      <c r="F14" s="13">
        <v>0</v>
      </c>
      <c r="G14" s="14">
        <f t="shared" si="1"/>
        <v>0</v>
      </c>
      <c r="H14" s="7">
        <v>0</v>
      </c>
      <c r="I14" s="8">
        <f t="shared" si="2"/>
        <v>0</v>
      </c>
      <c r="J14" s="11">
        <f t="shared" si="3"/>
        <v>0</v>
      </c>
    </row>
    <row r="15" spans="1:11" ht="24.65" customHeight="1" thickBot="1">
      <c r="A15" s="18"/>
      <c r="B15" s="27">
        <v>10</v>
      </c>
      <c r="C15" s="31" t="s">
        <v>13</v>
      </c>
      <c r="D15" s="7">
        <v>0</v>
      </c>
      <c r="E15" s="8">
        <f t="shared" si="0"/>
        <v>0</v>
      </c>
      <c r="F15" s="13">
        <v>0</v>
      </c>
      <c r="G15" s="14">
        <f t="shared" si="1"/>
        <v>0</v>
      </c>
      <c r="H15" s="7">
        <v>0</v>
      </c>
      <c r="I15" s="8">
        <f t="shared" si="2"/>
        <v>0</v>
      </c>
      <c r="J15" s="11">
        <f t="shared" si="3"/>
        <v>0</v>
      </c>
    </row>
    <row r="16" spans="1:11" ht="23.4" customHeight="1" thickBot="1">
      <c r="A16" s="18"/>
      <c r="B16" s="27">
        <v>11</v>
      </c>
      <c r="C16" s="32" t="s">
        <v>14</v>
      </c>
      <c r="D16" s="7">
        <v>0</v>
      </c>
      <c r="E16" s="8">
        <f t="shared" si="0"/>
        <v>0</v>
      </c>
      <c r="F16" s="13">
        <v>0</v>
      </c>
      <c r="G16" s="14">
        <f t="shared" si="1"/>
        <v>0</v>
      </c>
      <c r="H16" s="7">
        <v>0</v>
      </c>
      <c r="I16" s="8">
        <f t="shared" si="2"/>
        <v>0</v>
      </c>
      <c r="J16" s="11">
        <f t="shared" si="3"/>
        <v>0</v>
      </c>
    </row>
    <row r="17" spans="1:14" ht="22.25" customHeight="1" thickBot="1">
      <c r="A17" s="18"/>
      <c r="B17" s="27">
        <v>12</v>
      </c>
      <c r="C17" s="32" t="s">
        <v>15</v>
      </c>
      <c r="D17" s="7">
        <v>1</v>
      </c>
      <c r="E17" s="8">
        <f t="shared" si="0"/>
        <v>7704.55</v>
      </c>
      <c r="F17" s="13">
        <v>9</v>
      </c>
      <c r="G17" s="14">
        <f t="shared" si="1"/>
        <v>10820.699999999999</v>
      </c>
      <c r="H17" s="7">
        <v>9</v>
      </c>
      <c r="I17" s="8">
        <f t="shared" si="2"/>
        <v>13220.91</v>
      </c>
      <c r="J17" s="11">
        <f t="shared" si="3"/>
        <v>31746.16</v>
      </c>
      <c r="M17" s="33"/>
    </row>
    <row r="18" spans="1:14" ht="25.75" customHeight="1" thickBot="1">
      <c r="A18" s="18"/>
      <c r="B18" s="27">
        <v>13</v>
      </c>
      <c r="C18" s="32" t="s">
        <v>16</v>
      </c>
      <c r="D18" s="7">
        <v>0</v>
      </c>
      <c r="E18" s="8">
        <f t="shared" si="0"/>
        <v>0</v>
      </c>
      <c r="F18" s="13">
        <v>0</v>
      </c>
      <c r="G18" s="14">
        <f t="shared" si="1"/>
        <v>0</v>
      </c>
      <c r="H18" s="7">
        <v>0</v>
      </c>
      <c r="I18" s="8">
        <f t="shared" si="2"/>
        <v>0</v>
      </c>
      <c r="J18" s="11">
        <f t="shared" si="3"/>
        <v>0</v>
      </c>
      <c r="M18" s="34"/>
    </row>
    <row r="19" spans="1:14" ht="28.25" customHeight="1" thickBot="1">
      <c r="A19" s="18"/>
      <c r="B19" s="27">
        <v>14</v>
      </c>
      <c r="C19" s="29" t="s">
        <v>17</v>
      </c>
      <c r="D19" s="7">
        <v>0</v>
      </c>
      <c r="E19" s="8">
        <f t="shared" si="0"/>
        <v>0</v>
      </c>
      <c r="F19" s="13">
        <v>0</v>
      </c>
      <c r="G19" s="14">
        <f t="shared" si="1"/>
        <v>0</v>
      </c>
      <c r="H19" s="7">
        <v>0</v>
      </c>
      <c r="I19" s="8">
        <f t="shared" si="2"/>
        <v>0</v>
      </c>
      <c r="J19" s="11">
        <f t="shared" si="3"/>
        <v>0</v>
      </c>
    </row>
    <row r="20" spans="1:14" ht="27" customHeight="1" thickBot="1">
      <c r="A20" s="18"/>
      <c r="B20" s="27">
        <v>15</v>
      </c>
      <c r="C20" s="29" t="s">
        <v>18</v>
      </c>
      <c r="D20" s="7">
        <v>1</v>
      </c>
      <c r="E20" s="8">
        <f t="shared" si="0"/>
        <v>7704.55</v>
      </c>
      <c r="F20" s="13">
        <v>2</v>
      </c>
      <c r="G20" s="14">
        <f t="shared" si="1"/>
        <v>2404.6</v>
      </c>
      <c r="H20" s="7">
        <v>3</v>
      </c>
      <c r="I20" s="8">
        <f t="shared" si="2"/>
        <v>4406.97</v>
      </c>
      <c r="J20" s="11">
        <f t="shared" si="3"/>
        <v>14516.119999999999</v>
      </c>
    </row>
    <row r="21" spans="1:14" ht="24.65" customHeight="1" thickBot="1">
      <c r="A21" s="18"/>
      <c r="B21" s="27">
        <v>16</v>
      </c>
      <c r="C21" s="29" t="s">
        <v>19</v>
      </c>
      <c r="D21" s="7">
        <v>0</v>
      </c>
      <c r="E21" s="8">
        <f t="shared" si="0"/>
        <v>0</v>
      </c>
      <c r="F21" s="13">
        <v>0</v>
      </c>
      <c r="G21" s="14">
        <f t="shared" si="1"/>
        <v>0</v>
      </c>
      <c r="H21" s="7">
        <v>0</v>
      </c>
      <c r="I21" s="8">
        <f t="shared" si="2"/>
        <v>0</v>
      </c>
      <c r="J21" s="11">
        <f t="shared" si="3"/>
        <v>0</v>
      </c>
    </row>
    <row r="22" spans="1:14" ht="27" customHeight="1" thickBot="1">
      <c r="A22" s="18"/>
      <c r="B22" s="27">
        <v>17</v>
      </c>
      <c r="C22" s="29" t="s">
        <v>20</v>
      </c>
      <c r="D22" s="7">
        <v>0</v>
      </c>
      <c r="E22" s="8">
        <f t="shared" si="0"/>
        <v>0</v>
      </c>
      <c r="F22" s="13">
        <v>0</v>
      </c>
      <c r="G22" s="14">
        <f t="shared" si="1"/>
        <v>0</v>
      </c>
      <c r="H22" s="7">
        <v>0</v>
      </c>
      <c r="I22" s="8">
        <f t="shared" si="2"/>
        <v>0</v>
      </c>
      <c r="J22" s="11">
        <f t="shared" si="3"/>
        <v>0</v>
      </c>
    </row>
    <row r="23" spans="1:14" ht="24.65" customHeight="1" thickBot="1">
      <c r="A23" s="18"/>
      <c r="B23" s="27">
        <v>18</v>
      </c>
      <c r="C23" s="29" t="s">
        <v>21</v>
      </c>
      <c r="D23" s="7">
        <v>0</v>
      </c>
      <c r="E23" s="8">
        <f t="shared" si="0"/>
        <v>0</v>
      </c>
      <c r="F23" s="13">
        <v>0</v>
      </c>
      <c r="G23" s="14">
        <f t="shared" si="1"/>
        <v>0</v>
      </c>
      <c r="H23" s="7">
        <v>0</v>
      </c>
      <c r="I23" s="8">
        <f t="shared" si="2"/>
        <v>0</v>
      </c>
      <c r="J23" s="11">
        <f t="shared" si="3"/>
        <v>0</v>
      </c>
      <c r="N23" s="35"/>
    </row>
    <row r="24" spans="1:14" ht="27" customHeight="1" thickBot="1">
      <c r="A24" s="18"/>
      <c r="B24" s="27">
        <v>19</v>
      </c>
      <c r="C24" s="29" t="s">
        <v>22</v>
      </c>
      <c r="D24" s="7">
        <v>0</v>
      </c>
      <c r="E24" s="8">
        <f t="shared" si="0"/>
        <v>0</v>
      </c>
      <c r="F24" s="13">
        <v>0</v>
      </c>
      <c r="G24" s="14">
        <f t="shared" si="1"/>
        <v>0</v>
      </c>
      <c r="H24" s="7">
        <v>0</v>
      </c>
      <c r="I24" s="8">
        <f t="shared" si="2"/>
        <v>0</v>
      </c>
      <c r="J24" s="11">
        <f t="shared" si="3"/>
        <v>0</v>
      </c>
      <c r="L24" s="35"/>
    </row>
    <row r="25" spans="1:14" ht="28.25" customHeight="1" thickBot="1">
      <c r="A25" s="18"/>
      <c r="B25" s="27">
        <v>20</v>
      </c>
      <c r="C25" s="29" t="s">
        <v>23</v>
      </c>
      <c r="D25" s="7">
        <v>0</v>
      </c>
      <c r="E25" s="8">
        <f t="shared" si="0"/>
        <v>0</v>
      </c>
      <c r="F25" s="13">
        <v>0</v>
      </c>
      <c r="G25" s="14">
        <f t="shared" si="1"/>
        <v>0</v>
      </c>
      <c r="H25" s="7">
        <v>0</v>
      </c>
      <c r="I25" s="8">
        <f t="shared" si="2"/>
        <v>0</v>
      </c>
      <c r="J25" s="11">
        <f t="shared" si="3"/>
        <v>0</v>
      </c>
    </row>
    <row r="26" spans="1:14" ht="25.75" customHeight="1" thickBot="1">
      <c r="A26" s="18"/>
      <c r="B26" s="27">
        <v>21</v>
      </c>
      <c r="C26" s="29" t="s">
        <v>24</v>
      </c>
      <c r="D26" s="7">
        <v>0</v>
      </c>
      <c r="E26" s="8">
        <f t="shared" si="0"/>
        <v>0</v>
      </c>
      <c r="F26" s="13">
        <v>0</v>
      </c>
      <c r="G26" s="14">
        <f t="shared" si="1"/>
        <v>0</v>
      </c>
      <c r="H26" s="7">
        <v>0</v>
      </c>
      <c r="I26" s="8">
        <f t="shared" si="2"/>
        <v>0</v>
      </c>
      <c r="J26" s="11">
        <f t="shared" si="3"/>
        <v>0</v>
      </c>
    </row>
    <row r="27" spans="1:14" ht="29.4" customHeight="1" thickBot="1">
      <c r="A27" s="18"/>
      <c r="B27" s="27">
        <v>22</v>
      </c>
      <c r="C27" s="29" t="s">
        <v>25</v>
      </c>
      <c r="D27" s="7">
        <v>0</v>
      </c>
      <c r="E27" s="8">
        <f t="shared" si="0"/>
        <v>0</v>
      </c>
      <c r="F27" s="13">
        <v>0</v>
      </c>
      <c r="G27" s="14">
        <f t="shared" si="1"/>
        <v>0</v>
      </c>
      <c r="H27" s="7">
        <v>0</v>
      </c>
      <c r="I27" s="8">
        <f t="shared" si="2"/>
        <v>0</v>
      </c>
      <c r="J27" s="11">
        <f t="shared" si="3"/>
        <v>0</v>
      </c>
    </row>
    <row r="28" spans="1:14" ht="24.65" customHeight="1" thickBot="1">
      <c r="A28" s="18"/>
      <c r="B28" s="27">
        <v>23</v>
      </c>
      <c r="C28" s="29" t="s">
        <v>26</v>
      </c>
      <c r="D28" s="7">
        <v>0</v>
      </c>
      <c r="E28" s="8">
        <f t="shared" si="0"/>
        <v>0</v>
      </c>
      <c r="F28" s="13">
        <v>0</v>
      </c>
      <c r="G28" s="14">
        <f t="shared" si="1"/>
        <v>0</v>
      </c>
      <c r="H28" s="7">
        <v>0</v>
      </c>
      <c r="I28" s="8">
        <f t="shared" si="2"/>
        <v>0</v>
      </c>
      <c r="J28" s="11">
        <f t="shared" si="3"/>
        <v>0</v>
      </c>
    </row>
    <row r="29" spans="1:14" ht="23.4" customHeight="1" thickBot="1">
      <c r="A29" s="18"/>
      <c r="B29" s="27">
        <v>24</v>
      </c>
      <c r="C29" s="29" t="s">
        <v>27</v>
      </c>
      <c r="D29" s="7">
        <v>0</v>
      </c>
      <c r="E29" s="8">
        <f t="shared" si="0"/>
        <v>0</v>
      </c>
      <c r="F29" s="13">
        <v>0</v>
      </c>
      <c r="G29" s="14">
        <f t="shared" si="1"/>
        <v>0</v>
      </c>
      <c r="H29" s="7">
        <v>0</v>
      </c>
      <c r="I29" s="8">
        <f t="shared" si="2"/>
        <v>0</v>
      </c>
      <c r="J29" s="11">
        <f t="shared" si="3"/>
        <v>0</v>
      </c>
    </row>
    <row r="30" spans="1:14" ht="24.65" customHeight="1" thickBot="1">
      <c r="A30" s="18"/>
      <c r="B30" s="27">
        <v>25</v>
      </c>
      <c r="C30" s="29" t="s">
        <v>28</v>
      </c>
      <c r="D30" s="7">
        <v>2</v>
      </c>
      <c r="E30" s="8">
        <f t="shared" si="0"/>
        <v>15409.1</v>
      </c>
      <c r="F30" s="13">
        <v>18</v>
      </c>
      <c r="G30" s="14">
        <f t="shared" si="1"/>
        <v>21641.399999999998</v>
      </c>
      <c r="H30" s="7">
        <v>18</v>
      </c>
      <c r="I30" s="8">
        <f t="shared" si="2"/>
        <v>26441.82</v>
      </c>
      <c r="J30" s="11">
        <f t="shared" si="3"/>
        <v>63492.32</v>
      </c>
    </row>
    <row r="31" spans="1:14" ht="58.75" customHeight="1" thickBot="1">
      <c r="A31" s="18"/>
      <c r="B31" s="27">
        <v>26</v>
      </c>
      <c r="C31" s="29" t="s">
        <v>29</v>
      </c>
      <c r="D31" s="7">
        <v>0</v>
      </c>
      <c r="E31" s="8">
        <f t="shared" si="0"/>
        <v>0</v>
      </c>
      <c r="F31" s="13">
        <v>0</v>
      </c>
      <c r="G31" s="14">
        <f t="shared" si="1"/>
        <v>0</v>
      </c>
      <c r="H31" s="7">
        <v>0</v>
      </c>
      <c r="I31" s="8">
        <f t="shared" si="2"/>
        <v>0</v>
      </c>
      <c r="J31" s="11">
        <f t="shared" si="3"/>
        <v>0</v>
      </c>
    </row>
    <row r="32" spans="1:14" ht="27" customHeight="1" thickBot="1">
      <c r="A32" s="18"/>
      <c r="B32" s="27">
        <v>27</v>
      </c>
      <c r="C32" s="29" t="s">
        <v>30</v>
      </c>
      <c r="D32" s="7">
        <v>0</v>
      </c>
      <c r="E32" s="8">
        <f t="shared" si="0"/>
        <v>0</v>
      </c>
      <c r="F32" s="13">
        <v>0</v>
      </c>
      <c r="G32" s="14">
        <f t="shared" si="1"/>
        <v>0</v>
      </c>
      <c r="H32" s="7">
        <v>0</v>
      </c>
      <c r="I32" s="8">
        <f t="shared" si="2"/>
        <v>0</v>
      </c>
      <c r="J32" s="11">
        <f t="shared" si="3"/>
        <v>0</v>
      </c>
    </row>
    <row r="33" spans="1:10" ht="24.65" customHeight="1" thickBot="1">
      <c r="A33" s="18"/>
      <c r="B33" s="27">
        <v>28</v>
      </c>
      <c r="C33" s="29" t="s">
        <v>32</v>
      </c>
      <c r="D33" s="7">
        <v>0</v>
      </c>
      <c r="E33" s="8">
        <f t="shared" si="0"/>
        <v>0</v>
      </c>
      <c r="F33" s="13">
        <v>0</v>
      </c>
      <c r="G33" s="14">
        <f t="shared" si="1"/>
        <v>0</v>
      </c>
      <c r="H33" s="7">
        <v>0</v>
      </c>
      <c r="I33" s="8">
        <f t="shared" si="2"/>
        <v>0</v>
      </c>
      <c r="J33" s="11">
        <f t="shared" si="3"/>
        <v>0</v>
      </c>
    </row>
    <row r="34" spans="1:10" ht="24.65" customHeight="1" thickBot="1">
      <c r="A34" s="18"/>
      <c r="B34" s="27">
        <v>29</v>
      </c>
      <c r="C34" s="36" t="s">
        <v>33</v>
      </c>
      <c r="D34" s="7">
        <v>0</v>
      </c>
      <c r="E34" s="8">
        <f t="shared" si="0"/>
        <v>0</v>
      </c>
      <c r="F34" s="13">
        <v>0</v>
      </c>
      <c r="G34" s="14">
        <f t="shared" si="1"/>
        <v>0</v>
      </c>
      <c r="H34" s="7">
        <v>0</v>
      </c>
      <c r="I34" s="8">
        <f t="shared" si="2"/>
        <v>0</v>
      </c>
      <c r="J34" s="11">
        <f t="shared" si="3"/>
        <v>0</v>
      </c>
    </row>
    <row r="35" spans="1:10" ht="20.5" thickBot="1">
      <c r="A35" s="37"/>
      <c r="B35" s="46" t="s">
        <v>31</v>
      </c>
      <c r="C35" s="47"/>
      <c r="D35" s="10">
        <f>SUM(SUM(D6:D34))</f>
        <v>4</v>
      </c>
      <c r="E35" s="9">
        <f t="shared" ref="E35" si="4">SUM(E6:E34)</f>
        <v>30818.2</v>
      </c>
      <c r="F35" s="15">
        <f t="shared" ref="F35:G35" si="5">SUM(F6:F34)</f>
        <v>29</v>
      </c>
      <c r="G35" s="16">
        <f t="shared" si="5"/>
        <v>34866.699999999997</v>
      </c>
      <c r="H35" s="10">
        <f t="shared" ref="H35:I35" si="6">SUM(H6:H34)</f>
        <v>30</v>
      </c>
      <c r="I35" s="9">
        <f t="shared" si="6"/>
        <v>44069.7</v>
      </c>
      <c r="J35" s="6">
        <f>SUM(J6:J34)</f>
        <v>109754.6</v>
      </c>
    </row>
    <row r="36" spans="1:10" ht="27.75" customHeight="1">
      <c r="A36" s="37"/>
      <c r="B36" s="37"/>
      <c r="C36" s="38"/>
      <c r="D36" s="39"/>
      <c r="E36" s="39"/>
      <c r="F36" s="39"/>
      <c r="G36" s="39"/>
      <c r="H36" s="39"/>
      <c r="I36" s="39"/>
      <c r="J36" s="5"/>
    </row>
    <row r="37" spans="1:10" ht="17.25" customHeight="1">
      <c r="A37" s="40"/>
      <c r="B37" s="40"/>
      <c r="C37" s="41"/>
      <c r="D37" s="41"/>
      <c r="E37" s="41"/>
      <c r="F37" s="41"/>
      <c r="G37" s="41"/>
      <c r="H37" s="41"/>
      <c r="I37" s="41"/>
      <c r="J37" s="2"/>
    </row>
    <row r="38" spans="1:10" ht="90.65" customHeight="1">
      <c r="A38" s="3"/>
      <c r="B38" s="43" t="s">
        <v>36</v>
      </c>
      <c r="C38" s="44"/>
      <c r="D38" s="45"/>
      <c r="E38" s="42"/>
      <c r="F38" s="42"/>
      <c r="G38" s="42"/>
      <c r="H38" s="42"/>
      <c r="I38" s="42"/>
      <c r="J38" s="4" t="s">
        <v>35</v>
      </c>
    </row>
    <row r="39" spans="1:10" ht="14.25" customHeight="1"/>
    <row r="40" spans="1:10" ht="14.25" customHeight="1"/>
    <row r="41" spans="1:10" ht="14.25" customHeight="1"/>
    <row r="42" spans="1:10" ht="14.25" customHeight="1"/>
    <row r="43" spans="1:10" ht="14.25" customHeight="1"/>
    <row r="44" spans="1:10" ht="14.25" customHeight="1"/>
    <row r="45" spans="1:10" ht="14.25" customHeight="1"/>
    <row r="46" spans="1:10" ht="14.25" customHeight="1"/>
    <row r="47" spans="1:10" ht="14.25" customHeight="1"/>
    <row r="48" spans="1:10" ht="14.25" customHeight="1"/>
    <row r="49" s="20" customFormat="1" ht="14.25" customHeight="1"/>
    <row r="50" s="20" customFormat="1" ht="14.25" customHeight="1"/>
    <row r="51" s="20" customFormat="1" ht="14.25" customHeight="1"/>
    <row r="52" s="20" customFormat="1" ht="14.25" customHeight="1"/>
    <row r="53" s="20" customFormat="1" ht="14.25" customHeight="1"/>
    <row r="54" s="20" customFormat="1" ht="14.25" customHeight="1"/>
    <row r="55" s="20" customFormat="1" ht="14.25" customHeight="1"/>
    <row r="56" s="20" customFormat="1" ht="14.25" customHeight="1"/>
    <row r="57" s="20" customFormat="1" ht="14.25" customHeight="1"/>
    <row r="58" s="20" customFormat="1" ht="14.25" customHeight="1"/>
    <row r="59" s="20" customFormat="1" ht="14.25" customHeight="1"/>
    <row r="60" s="20" customFormat="1" ht="14.25" customHeight="1"/>
    <row r="61" s="20" customFormat="1" ht="14.25" customHeight="1"/>
    <row r="62" s="20" customFormat="1" ht="14.25" customHeight="1"/>
    <row r="63" s="20" customFormat="1" ht="14.25" customHeight="1"/>
    <row r="64" s="20" customFormat="1" ht="14.25" customHeight="1"/>
    <row r="65" s="20" customFormat="1" ht="14.25" customHeight="1"/>
    <row r="66" s="20" customFormat="1" ht="14.25" customHeight="1"/>
    <row r="67" s="20" customFormat="1" ht="14.25" customHeight="1"/>
    <row r="68" s="20" customFormat="1" ht="14.25" customHeight="1"/>
    <row r="69" s="20" customFormat="1" ht="14.25" customHeight="1"/>
    <row r="70" s="20" customFormat="1" ht="14.25" customHeight="1"/>
    <row r="71" s="20" customFormat="1" ht="14.25" customHeight="1"/>
    <row r="72" s="20" customFormat="1" ht="14.25" customHeight="1"/>
    <row r="73" s="20" customFormat="1" ht="14.25" customHeight="1"/>
    <row r="74" s="20" customFormat="1" ht="14.25" customHeight="1"/>
    <row r="75" s="20" customFormat="1" ht="14.25" customHeight="1"/>
    <row r="76" s="20" customFormat="1" ht="14.25" customHeight="1"/>
    <row r="77" s="20" customFormat="1" ht="14.25" customHeight="1"/>
    <row r="78" s="20" customFormat="1" ht="14.25" customHeight="1"/>
    <row r="79" s="20" customFormat="1" ht="14.25" customHeight="1"/>
    <row r="80" s="20" customFormat="1" ht="14.25" customHeight="1"/>
    <row r="81" s="20" customFormat="1" ht="14.25" customHeight="1"/>
    <row r="82" s="20" customFormat="1" ht="14.25" customHeight="1"/>
    <row r="83" s="20" customFormat="1" ht="14.25" customHeight="1"/>
    <row r="84" s="20" customFormat="1" ht="14.25" customHeight="1"/>
    <row r="85" s="20" customFormat="1" ht="14.25" customHeight="1"/>
    <row r="86" s="20" customFormat="1" ht="14.25" customHeight="1"/>
    <row r="87" s="20" customFormat="1" ht="14.25" customHeight="1"/>
    <row r="88" s="20" customFormat="1" ht="14.25" customHeight="1"/>
    <row r="89" s="20" customFormat="1" ht="14.25" customHeight="1"/>
    <row r="90" s="20" customFormat="1" ht="14.25" customHeight="1"/>
    <row r="91" s="20" customFormat="1" ht="14.25" customHeight="1"/>
    <row r="92" s="20" customFormat="1" ht="14.25" customHeight="1"/>
    <row r="93" s="20" customFormat="1" ht="14.25" customHeight="1"/>
    <row r="94" s="20" customFormat="1" ht="14.25" customHeight="1"/>
    <row r="95" s="20" customFormat="1" ht="14.25" customHeight="1"/>
    <row r="96" s="20" customFormat="1" ht="14.25" customHeight="1"/>
    <row r="97" s="20" customFormat="1" ht="14.25" customHeight="1"/>
    <row r="98" s="20" customFormat="1" ht="14.25" customHeight="1"/>
    <row r="99" s="20" customFormat="1" ht="14.25" customHeight="1"/>
    <row r="100" s="20" customFormat="1" ht="14.25" customHeight="1"/>
    <row r="101" s="20" customFormat="1" ht="14.25" customHeight="1"/>
    <row r="102" s="20" customFormat="1" ht="14.25" customHeight="1"/>
    <row r="103" s="20" customFormat="1" ht="14.25" customHeight="1"/>
    <row r="104" s="20" customFormat="1" ht="14.25" customHeight="1"/>
    <row r="105" s="20" customFormat="1" ht="14.25" customHeight="1"/>
    <row r="106" s="20" customFormat="1" ht="14.25" customHeight="1"/>
    <row r="107" s="20" customFormat="1" ht="14.25" customHeight="1"/>
    <row r="108" s="20" customFormat="1" ht="14.25" customHeight="1"/>
    <row r="109" s="20" customFormat="1" ht="14.25" customHeight="1"/>
    <row r="110" s="20" customFormat="1" ht="14.25" customHeight="1"/>
    <row r="111" s="20" customFormat="1" ht="14.25" customHeight="1"/>
    <row r="112" s="20" customFormat="1" ht="14.25" customHeight="1"/>
    <row r="113" s="20" customFormat="1" ht="14.25" customHeight="1"/>
    <row r="114" s="20" customFormat="1" ht="14.25" customHeight="1"/>
    <row r="115" s="20" customFormat="1" ht="14.25" customHeight="1"/>
    <row r="116" s="20" customFormat="1" ht="14.25" customHeight="1"/>
    <row r="117" s="20" customFormat="1" ht="14.25" customHeight="1"/>
    <row r="118" s="20" customFormat="1" ht="14.25" customHeight="1"/>
    <row r="119" s="20" customFormat="1" ht="14.25" customHeight="1"/>
    <row r="120" s="20" customFormat="1" ht="14.25" customHeight="1"/>
    <row r="121" s="20" customFormat="1" ht="14.25" customHeight="1"/>
    <row r="122" s="20" customFormat="1" ht="14.25" customHeight="1"/>
    <row r="123" s="20" customFormat="1" ht="14.25" customHeight="1"/>
    <row r="124" s="20" customFormat="1" ht="14.25" customHeight="1"/>
    <row r="125" s="20" customFormat="1" ht="14.25" customHeight="1"/>
    <row r="126" s="20" customFormat="1" ht="14.25" customHeight="1"/>
    <row r="127" s="20" customFormat="1" ht="14.25" customHeight="1"/>
    <row r="128" s="20" customFormat="1" ht="14.25" customHeight="1"/>
    <row r="129" s="20" customFormat="1" ht="14.25" customHeight="1"/>
    <row r="130" s="20" customFormat="1" ht="14.25" customHeight="1"/>
    <row r="131" s="20" customFormat="1" ht="14.25" customHeight="1"/>
    <row r="132" s="20" customFormat="1" ht="14.25" customHeight="1"/>
    <row r="133" s="20" customFormat="1" ht="14.25" customHeight="1"/>
    <row r="134" s="20" customFormat="1" ht="14.25" customHeight="1"/>
    <row r="135" s="20" customFormat="1" ht="14.25" customHeight="1"/>
    <row r="136" s="20" customFormat="1" ht="14.25" customHeight="1"/>
    <row r="137" s="20" customFormat="1" ht="14.25" customHeight="1"/>
    <row r="138" s="20" customFormat="1" ht="14.25" customHeight="1"/>
    <row r="139" s="20" customFormat="1" ht="14.25" customHeight="1"/>
    <row r="140" s="20" customFormat="1" ht="14.25" customHeight="1"/>
    <row r="141" s="20" customFormat="1" ht="14.25" customHeight="1"/>
    <row r="142" s="20" customFormat="1" ht="14.25" customHeight="1"/>
    <row r="143" s="20" customFormat="1" ht="14.25" customHeight="1"/>
    <row r="144" s="20" customFormat="1" ht="14.25" customHeight="1"/>
    <row r="145" s="20" customFormat="1" ht="14.25" customHeight="1"/>
    <row r="146" s="20" customFormat="1" ht="14.25" customHeight="1"/>
    <row r="147" s="20" customFormat="1" ht="14.25" customHeight="1"/>
    <row r="148" s="20" customFormat="1" ht="14.25" customHeight="1"/>
    <row r="149" s="20" customFormat="1" ht="14.25" customHeight="1"/>
    <row r="150" s="20" customFormat="1" ht="14.25" customHeight="1"/>
    <row r="151" s="20" customFormat="1" ht="14.25" customHeight="1"/>
    <row r="152" s="20" customFormat="1" ht="14.25" customHeight="1"/>
    <row r="153" s="20" customFormat="1" ht="14.25" customHeight="1"/>
    <row r="154" s="20" customFormat="1" ht="14.25" customHeight="1"/>
    <row r="155" s="20" customFormat="1" ht="14.25" customHeight="1"/>
    <row r="156" s="20" customFormat="1" ht="14.25" customHeight="1"/>
    <row r="157" s="20" customFormat="1" ht="14.25" customHeight="1"/>
    <row r="158" s="20" customFormat="1" ht="14.25" customHeight="1"/>
    <row r="159" s="20" customFormat="1" ht="14.25" customHeight="1"/>
    <row r="160" s="20" customFormat="1" ht="14.25" customHeight="1"/>
    <row r="161" s="20" customFormat="1" ht="14.25" customHeight="1"/>
    <row r="162" s="20" customFormat="1" ht="14.25" customHeight="1"/>
    <row r="163" s="20" customFormat="1" ht="14.25" customHeight="1"/>
    <row r="164" s="20" customFormat="1" ht="14.25" customHeight="1"/>
    <row r="165" s="20" customFormat="1" ht="14.25" customHeight="1"/>
    <row r="166" s="20" customFormat="1" ht="14.25" customHeight="1"/>
    <row r="167" s="20" customFormat="1" ht="14.25" customHeight="1"/>
    <row r="168" s="20" customFormat="1" ht="14.25" customHeight="1"/>
    <row r="169" s="20" customFormat="1" ht="14.25" customHeight="1"/>
    <row r="170" s="20" customFormat="1" ht="14.25" customHeight="1"/>
    <row r="171" s="20" customFormat="1" ht="14.25" customHeight="1"/>
    <row r="172" s="20" customFormat="1" ht="14.25" customHeight="1"/>
    <row r="173" s="20" customFormat="1" ht="14.25" customHeight="1"/>
    <row r="174" s="20" customFormat="1" ht="14.25" customHeight="1"/>
    <row r="175" s="20" customFormat="1" ht="14.25" customHeight="1"/>
    <row r="176" s="20" customFormat="1" ht="14.25" customHeight="1"/>
    <row r="177" s="20" customFormat="1" ht="14.25" customHeight="1"/>
    <row r="178" s="20" customFormat="1" ht="14.25" customHeight="1"/>
    <row r="179" s="20" customFormat="1" ht="14.25" customHeight="1"/>
    <row r="180" s="20" customFormat="1" ht="14.25" customHeight="1"/>
    <row r="181" s="20" customFormat="1" ht="14.25" customHeight="1"/>
    <row r="182" s="20" customFormat="1" ht="14.25" customHeight="1"/>
    <row r="183" s="20" customFormat="1" ht="14.25" customHeight="1"/>
    <row r="184" s="20" customFormat="1" ht="14.25" customHeight="1"/>
    <row r="185" s="20" customFormat="1" ht="14.25" customHeight="1"/>
    <row r="186" s="20" customFormat="1" ht="14.25" customHeight="1"/>
    <row r="187" s="20" customFormat="1" ht="14.25" customHeight="1"/>
    <row r="188" s="20" customFormat="1" ht="14.25" customHeight="1"/>
    <row r="189" s="20" customFormat="1" ht="14.25" customHeight="1"/>
    <row r="190" s="20" customFormat="1" ht="14.25" customHeight="1"/>
    <row r="191" s="20" customFormat="1" ht="14.25" customHeight="1"/>
    <row r="192" s="20" customFormat="1" ht="14.25" customHeight="1"/>
    <row r="193" s="20" customFormat="1" ht="14.25" customHeight="1"/>
    <row r="194" s="20" customFormat="1" ht="14.25" customHeight="1"/>
    <row r="195" s="20" customFormat="1" ht="14.25" customHeight="1"/>
    <row r="196" s="20" customFormat="1" ht="14.25" customHeight="1"/>
    <row r="197" s="20" customFormat="1" ht="14.25" customHeight="1"/>
    <row r="198" s="20" customFormat="1" ht="14.25" customHeight="1"/>
    <row r="199" s="20" customFormat="1" ht="14.25" customHeight="1"/>
    <row r="200" s="20" customFormat="1" ht="14.25" customHeight="1"/>
    <row r="201" s="20" customFormat="1" ht="14.25" customHeight="1"/>
    <row r="202" s="20" customFormat="1" ht="14.25" customHeight="1"/>
    <row r="203" s="20" customFormat="1" ht="14.25" customHeight="1"/>
    <row r="204" s="20" customFormat="1" ht="14.25" customHeight="1"/>
    <row r="205" s="20" customFormat="1" ht="14.25" customHeight="1"/>
    <row r="206" s="20" customFormat="1" ht="14.25" customHeight="1"/>
    <row r="207" s="20" customFormat="1" ht="14.25" customHeight="1"/>
    <row r="208" s="20" customFormat="1" ht="14.25" customHeight="1"/>
    <row r="209" s="20" customFormat="1" ht="14.25" customHeight="1"/>
    <row r="210" s="20" customFormat="1" ht="14.25" customHeight="1"/>
    <row r="211" s="20" customFormat="1" ht="14.25" customHeight="1"/>
    <row r="212" s="20" customFormat="1" ht="14.25" customHeight="1"/>
    <row r="213" s="20" customFormat="1" ht="14.25" customHeight="1"/>
    <row r="214" s="20" customFormat="1" ht="14.25" customHeight="1"/>
    <row r="215" s="20" customFormat="1" ht="14.25" customHeight="1"/>
    <row r="216" s="20" customFormat="1" ht="14.25" customHeight="1"/>
    <row r="217" s="20" customFormat="1" ht="14.25" customHeight="1"/>
    <row r="218" s="20" customFormat="1" ht="14.25" customHeight="1"/>
    <row r="219" s="20" customFormat="1" ht="14.25" customHeight="1"/>
    <row r="220" s="20" customFormat="1" ht="14.25" customHeight="1"/>
    <row r="221" s="20" customFormat="1" ht="14.25" customHeight="1"/>
    <row r="222" s="20" customFormat="1" ht="14.25" customHeight="1"/>
    <row r="223" s="20" customFormat="1" ht="14.25" customHeight="1"/>
    <row r="224" s="20" customFormat="1" ht="14.25" customHeight="1"/>
    <row r="225" s="20" customFormat="1" ht="14.25" customHeight="1"/>
    <row r="226" s="20" customFormat="1" ht="14.25" customHeight="1"/>
    <row r="227" s="20" customFormat="1" ht="14.25" customHeight="1"/>
    <row r="228" s="20" customFormat="1" ht="14.25" customHeight="1"/>
    <row r="229" s="20" customFormat="1" ht="14.25" customHeight="1"/>
    <row r="230" s="20" customFormat="1" ht="14.25" customHeight="1"/>
    <row r="231" s="20" customFormat="1" ht="14.25" customHeight="1"/>
    <row r="232" s="20" customFormat="1" ht="14.25" customHeight="1"/>
    <row r="233" s="20" customFormat="1" ht="14.25" customHeight="1"/>
    <row r="234" s="20" customFormat="1" ht="14.25" customHeight="1"/>
    <row r="235" s="20" customFormat="1" ht="14.25" customHeight="1"/>
    <row r="236" s="20" customFormat="1" ht="14.25" customHeight="1"/>
    <row r="237" s="20" customFormat="1" ht="14.25" customHeight="1"/>
    <row r="238" s="20" customFormat="1" ht="14.25" customHeight="1"/>
    <row r="239" s="20" customFormat="1" ht="14.25" customHeight="1"/>
    <row r="240" s="20" customFormat="1" ht="14.25" customHeight="1"/>
    <row r="241" s="20" customFormat="1" ht="14.25" customHeight="1"/>
    <row r="242" s="20" customFormat="1" ht="14.25" customHeight="1"/>
    <row r="243" s="20" customFormat="1" ht="14.25" customHeight="1"/>
    <row r="244" s="20" customFormat="1" ht="14.25" customHeight="1"/>
    <row r="245" s="20" customFormat="1" ht="14.25" customHeight="1"/>
    <row r="246" s="20" customFormat="1" ht="14.25" customHeight="1"/>
    <row r="247" s="20" customFormat="1" ht="14.25" customHeight="1"/>
    <row r="248" s="20" customFormat="1" ht="14.25" customHeight="1"/>
    <row r="249" s="20" customFormat="1" ht="14.25" customHeight="1"/>
    <row r="250" s="20" customFormat="1" ht="14.25" customHeight="1"/>
    <row r="251" s="20" customFormat="1" ht="14.25" customHeight="1"/>
    <row r="252" s="20" customFormat="1" ht="14.25" customHeight="1"/>
    <row r="253" s="20" customFormat="1" ht="14.25" customHeight="1"/>
    <row r="254" s="20" customFormat="1" ht="14.25" customHeight="1"/>
    <row r="255" s="20" customFormat="1" ht="14.25" customHeight="1"/>
    <row r="256" s="20" customFormat="1" ht="14.25" customHeight="1"/>
    <row r="257" s="20" customFormat="1" ht="14.25" customHeight="1"/>
    <row r="258" s="20" customFormat="1" ht="14.25" customHeight="1"/>
    <row r="259" s="20" customFormat="1" ht="14.25" customHeight="1"/>
    <row r="260" s="20" customFormat="1" ht="14.25" customHeight="1"/>
    <row r="261" s="20" customFormat="1" ht="14.25" customHeight="1"/>
    <row r="262" s="20" customFormat="1" ht="14.25" customHeight="1"/>
    <row r="263" s="20" customFormat="1" ht="14.25" customHeight="1"/>
    <row r="264" s="20" customFormat="1" ht="14.25" customHeight="1"/>
    <row r="265" s="20" customFormat="1" ht="14.25" customHeight="1"/>
    <row r="266" s="20" customFormat="1" ht="14.25" customHeight="1"/>
    <row r="267" s="20" customFormat="1" ht="14.25" customHeight="1"/>
    <row r="268" s="20" customFormat="1" ht="14.25" customHeight="1"/>
    <row r="269" s="20" customFormat="1" ht="14.25" customHeight="1"/>
    <row r="270" s="20" customFormat="1" ht="14.25" customHeight="1"/>
    <row r="271" s="20" customFormat="1" ht="14.25" customHeight="1"/>
    <row r="272" s="20" customFormat="1" ht="14.25" customHeight="1"/>
    <row r="273" s="20" customFormat="1" ht="14.25" customHeight="1"/>
    <row r="274" s="20" customFormat="1" ht="14.25" customHeight="1"/>
    <row r="275" s="20" customFormat="1" ht="14.25" customHeight="1"/>
    <row r="276" s="20" customFormat="1" ht="14.25" customHeight="1"/>
    <row r="277" s="20" customFormat="1" ht="14.25" customHeight="1"/>
    <row r="278" s="20" customFormat="1" ht="14.25" customHeight="1"/>
    <row r="279" s="20" customFormat="1" ht="14.25" customHeight="1"/>
    <row r="280" s="20" customFormat="1" ht="14.25" customHeight="1"/>
    <row r="281" s="20" customFormat="1" ht="14.25" customHeight="1"/>
    <row r="282" s="20" customFormat="1" ht="14.25" customHeight="1"/>
    <row r="283" s="20" customFormat="1" ht="14.25" customHeight="1"/>
    <row r="284" s="20" customFormat="1" ht="14.25" customHeight="1"/>
    <row r="285" s="20" customFormat="1" ht="14.25" customHeight="1"/>
    <row r="286" s="20" customFormat="1" ht="14.25" customHeight="1"/>
    <row r="287" s="20" customFormat="1" ht="14.25" customHeight="1"/>
    <row r="288" s="20" customFormat="1" ht="14.25" customHeight="1"/>
    <row r="289" s="20" customFormat="1" ht="14.25" customHeight="1"/>
    <row r="290" s="20" customFormat="1" ht="14.25" customHeight="1"/>
    <row r="291" s="20" customFormat="1" ht="14.25" customHeight="1"/>
    <row r="292" s="20" customFormat="1" ht="14.25" customHeight="1"/>
    <row r="293" s="20" customFormat="1" ht="14.25" customHeight="1"/>
    <row r="294" s="20" customFormat="1" ht="14.25" customHeight="1"/>
    <row r="295" s="20" customFormat="1" ht="14.25" customHeight="1"/>
    <row r="296" s="20" customFormat="1" ht="14.25" customHeight="1"/>
    <row r="297" s="20" customFormat="1" ht="14.25" customHeight="1"/>
    <row r="298" s="20" customFormat="1" ht="14.25" customHeight="1"/>
    <row r="299" s="20" customFormat="1" ht="14.25" customHeight="1"/>
    <row r="300" s="20" customFormat="1" ht="14.25" customHeight="1"/>
    <row r="301" s="20" customFormat="1" ht="14.25" customHeight="1"/>
    <row r="302" s="20" customFormat="1" ht="14.25" customHeight="1"/>
    <row r="303" s="20" customFormat="1" ht="14.25" customHeight="1"/>
    <row r="304" s="20" customFormat="1" ht="14.25" customHeight="1"/>
    <row r="305" s="20" customFormat="1" ht="14.25" customHeight="1"/>
    <row r="306" s="20" customFormat="1" ht="14.25" customHeight="1"/>
    <row r="307" s="20" customFormat="1" ht="14.25" customHeight="1"/>
    <row r="308" s="20" customFormat="1" ht="14.25" customHeight="1"/>
    <row r="309" s="20" customFormat="1" ht="14.25" customHeight="1"/>
    <row r="310" s="20" customFormat="1" ht="14.25" customHeight="1"/>
    <row r="311" s="20" customFormat="1" ht="14.25" customHeight="1"/>
    <row r="312" s="20" customFormat="1" ht="14.25" customHeight="1"/>
    <row r="313" s="20" customFormat="1" ht="14.25" customHeight="1"/>
    <row r="314" s="20" customFormat="1" ht="14.25" customHeight="1"/>
    <row r="315" s="20" customFormat="1" ht="14.25" customHeight="1"/>
    <row r="316" s="20" customFormat="1" ht="14.25" customHeight="1"/>
    <row r="317" s="20" customFormat="1" ht="14.25" customHeight="1"/>
    <row r="318" s="20" customFormat="1" ht="14.25" customHeight="1"/>
    <row r="319" s="20" customFormat="1" ht="14.25" customHeight="1"/>
    <row r="320" s="20" customFormat="1" ht="14.25" customHeight="1"/>
    <row r="321" s="20" customFormat="1" ht="14.25" customHeight="1"/>
    <row r="322" s="20" customFormat="1" ht="14.25" customHeight="1"/>
    <row r="323" s="20" customFormat="1" ht="14.25" customHeight="1"/>
    <row r="324" s="20" customFormat="1" ht="14.25" customHeight="1"/>
    <row r="325" s="20" customFormat="1" ht="14.25" customHeight="1"/>
    <row r="326" s="20" customFormat="1" ht="14.25" customHeight="1"/>
    <row r="327" s="20" customFormat="1" ht="14.25" customHeight="1"/>
    <row r="328" s="20" customFormat="1" ht="14.25" customHeight="1"/>
    <row r="329" s="20" customFormat="1" ht="14.25" customHeight="1"/>
    <row r="330" s="20" customFormat="1" ht="14.25" customHeight="1"/>
    <row r="331" s="20" customFormat="1" ht="14.25" customHeight="1"/>
    <row r="332" s="20" customFormat="1" ht="14.25" customHeight="1"/>
    <row r="333" s="20" customFormat="1" ht="14.25" customHeight="1"/>
    <row r="334" s="20" customFormat="1" ht="14.25" customHeight="1"/>
    <row r="335" s="20" customFormat="1" ht="14.25" customHeight="1"/>
    <row r="336" s="20" customFormat="1" ht="14.25" customHeight="1"/>
    <row r="337" s="20" customFormat="1" ht="14.25" customHeight="1"/>
    <row r="338" s="20" customFormat="1" ht="14.25" customHeight="1"/>
    <row r="339" s="20" customFormat="1" ht="14.25" customHeight="1"/>
    <row r="340" s="20" customFormat="1" ht="14.25" customHeight="1"/>
    <row r="341" s="20" customFormat="1" ht="14.25" customHeight="1"/>
    <row r="342" s="20" customFormat="1" ht="14.25" customHeight="1"/>
    <row r="343" s="20" customFormat="1" ht="14.25" customHeight="1"/>
    <row r="344" s="20" customFormat="1" ht="14.25" customHeight="1"/>
    <row r="345" s="20" customFormat="1" ht="14.25" customHeight="1"/>
    <row r="346" s="20" customFormat="1" ht="14.25" customHeight="1"/>
    <row r="347" s="20" customFormat="1" ht="14.25" customHeight="1"/>
    <row r="348" s="20" customFormat="1" ht="14.25" customHeight="1"/>
    <row r="349" s="20" customFormat="1" ht="14.25" customHeight="1"/>
    <row r="350" s="20" customFormat="1" ht="14.25" customHeight="1"/>
    <row r="351" s="20" customFormat="1" ht="14.25" customHeight="1"/>
    <row r="352" s="20" customFormat="1" ht="14.25" customHeight="1"/>
    <row r="353" s="20" customFormat="1" ht="14.25" customHeight="1"/>
    <row r="354" s="20" customFormat="1" ht="14.25" customHeight="1"/>
    <row r="355" s="20" customFormat="1" ht="14.25" customHeight="1"/>
    <row r="356" s="20" customFormat="1" ht="14.25" customHeight="1"/>
    <row r="357" s="20" customFormat="1" ht="14.25" customHeight="1"/>
    <row r="358" s="20" customFormat="1" ht="14.25" customHeight="1"/>
    <row r="359" s="20" customFormat="1" ht="14.25" customHeight="1"/>
    <row r="360" s="20" customFormat="1" ht="14.25" customHeight="1"/>
    <row r="361" s="20" customFormat="1" ht="14.25" customHeight="1"/>
    <row r="362" s="20" customFormat="1" ht="14.25" customHeight="1"/>
    <row r="363" s="20" customFormat="1" ht="14.25" customHeight="1"/>
    <row r="364" s="20" customFormat="1" ht="14.25" customHeight="1"/>
    <row r="365" s="20" customFormat="1" ht="14.25" customHeight="1"/>
    <row r="366" s="20" customFormat="1" ht="14.25" customHeight="1"/>
    <row r="367" s="20" customFormat="1" ht="14.25" customHeight="1"/>
    <row r="368" s="20" customFormat="1" ht="14.25" customHeight="1"/>
    <row r="369" s="20" customFormat="1" ht="14.25" customHeight="1"/>
    <row r="370" s="20" customFormat="1" ht="14.25" customHeight="1"/>
    <row r="371" s="20" customFormat="1" ht="14.25" customHeight="1"/>
    <row r="372" s="20" customFormat="1" ht="14.25" customHeight="1"/>
    <row r="373" s="20" customFormat="1" ht="14.25" customHeight="1"/>
    <row r="374" s="20" customFormat="1" ht="14.25" customHeight="1"/>
    <row r="375" s="20" customFormat="1" ht="14.25" customHeight="1"/>
    <row r="376" s="20" customFormat="1" ht="14.25" customHeight="1"/>
    <row r="377" s="20" customFormat="1" ht="14.25" customHeight="1"/>
    <row r="378" s="20" customFormat="1" ht="14.25" customHeight="1"/>
    <row r="379" s="20" customFormat="1" ht="14.25" customHeight="1"/>
    <row r="380" s="20" customFormat="1" ht="14.25" customHeight="1"/>
    <row r="381" s="20" customFormat="1" ht="14.25" customHeight="1"/>
    <row r="382" s="20" customFormat="1" ht="14.25" customHeight="1"/>
    <row r="383" s="20" customFormat="1" ht="14.25" customHeight="1"/>
    <row r="384" s="20" customFormat="1" ht="14.25" customHeight="1"/>
    <row r="385" s="20" customFormat="1" ht="14.25" customHeight="1"/>
    <row r="386" s="20" customFormat="1" ht="14.25" customHeight="1"/>
    <row r="387" s="20" customFormat="1" ht="14.25" customHeight="1"/>
    <row r="388" s="20" customFormat="1" ht="14.25" customHeight="1"/>
    <row r="389" s="20" customFormat="1" ht="14.25" customHeight="1"/>
    <row r="390" s="20" customFormat="1" ht="14.25" customHeight="1"/>
    <row r="391" s="20" customFormat="1" ht="14.25" customHeight="1"/>
    <row r="392" s="20" customFormat="1" ht="14.25" customHeight="1"/>
    <row r="393" s="20" customFormat="1" ht="14.25" customHeight="1"/>
    <row r="394" s="20" customFormat="1" ht="14.25" customHeight="1"/>
    <row r="395" s="20" customFormat="1" ht="14.25" customHeight="1"/>
    <row r="396" s="20" customFormat="1" ht="14.25" customHeight="1"/>
    <row r="397" s="20" customFormat="1" ht="14.25" customHeight="1"/>
    <row r="398" s="20" customFormat="1" ht="14.25" customHeight="1"/>
    <row r="399" s="20" customFormat="1" ht="14.25" customHeight="1"/>
    <row r="400" s="20" customFormat="1" ht="14.25" customHeight="1"/>
    <row r="401" s="20" customFormat="1" ht="14.25" customHeight="1"/>
    <row r="402" s="20" customFormat="1" ht="14.25" customHeight="1"/>
    <row r="403" s="20" customFormat="1" ht="14.25" customHeight="1"/>
    <row r="404" s="20" customFormat="1" ht="14.25" customHeight="1"/>
    <row r="405" s="20" customFormat="1" ht="14.25" customHeight="1"/>
    <row r="406" s="20" customFormat="1" ht="14.25" customHeight="1"/>
    <row r="407" s="20" customFormat="1" ht="14.25" customHeight="1"/>
    <row r="408" s="20" customFormat="1" ht="14.25" customHeight="1"/>
    <row r="409" s="20" customFormat="1" ht="14.25" customHeight="1"/>
    <row r="410" s="20" customFormat="1" ht="14.25" customHeight="1"/>
    <row r="411" s="20" customFormat="1" ht="14.25" customHeight="1"/>
    <row r="412" s="20" customFormat="1" ht="14.25" customHeight="1"/>
    <row r="413" s="20" customFormat="1" ht="14.25" customHeight="1"/>
    <row r="414" s="20" customFormat="1" ht="14.25" customHeight="1"/>
    <row r="415" s="20" customFormat="1" ht="14.25" customHeight="1"/>
    <row r="416" s="20" customFormat="1" ht="14.25" customHeight="1"/>
    <row r="417" s="20" customFormat="1" ht="14.25" customHeight="1"/>
    <row r="418" s="20" customFormat="1" ht="14.25" customHeight="1"/>
    <row r="419" s="20" customFormat="1" ht="14.25" customHeight="1"/>
    <row r="420" s="20" customFormat="1" ht="14.25" customHeight="1"/>
    <row r="421" s="20" customFormat="1" ht="14.25" customHeight="1"/>
    <row r="422" s="20" customFormat="1" ht="14.25" customHeight="1"/>
    <row r="423" s="20" customFormat="1" ht="14.25" customHeight="1"/>
    <row r="424" s="20" customFormat="1" ht="14.25" customHeight="1"/>
    <row r="425" s="20" customFormat="1" ht="14.25" customHeight="1"/>
    <row r="426" s="20" customFormat="1" ht="14.25" customHeight="1"/>
    <row r="427" s="20" customFormat="1" ht="14.25" customHeight="1"/>
    <row r="428" s="20" customFormat="1" ht="14.25" customHeight="1"/>
    <row r="429" s="20" customFormat="1" ht="14.25" customHeight="1"/>
    <row r="430" s="20" customFormat="1" ht="14.25" customHeight="1"/>
    <row r="431" s="20" customFormat="1" ht="14.25" customHeight="1"/>
    <row r="432" s="20" customFormat="1" ht="14.25" customHeight="1"/>
    <row r="433" s="20" customFormat="1" ht="14.25" customHeight="1"/>
    <row r="434" s="20" customFormat="1" ht="14.25" customHeight="1"/>
    <row r="435" s="20" customFormat="1" ht="14.25" customHeight="1"/>
    <row r="436" s="20" customFormat="1" ht="14.25" customHeight="1"/>
    <row r="437" s="20" customFormat="1" ht="14.25" customHeight="1"/>
    <row r="438" s="20" customFormat="1" ht="14.25" customHeight="1"/>
    <row r="439" s="20" customFormat="1" ht="14.25" customHeight="1"/>
    <row r="440" s="20" customFormat="1" ht="14.25" customHeight="1"/>
    <row r="441" s="20" customFormat="1" ht="14.25" customHeight="1"/>
    <row r="442" s="20" customFormat="1" ht="14.25" customHeight="1"/>
    <row r="443" s="20" customFormat="1" ht="14.25" customHeight="1"/>
    <row r="444" s="20" customFormat="1" ht="14.25" customHeight="1"/>
    <row r="445" s="20" customFormat="1" ht="14.25" customHeight="1"/>
    <row r="446" s="20" customFormat="1" ht="14.25" customHeight="1"/>
    <row r="447" s="20" customFormat="1" ht="14.25" customHeight="1"/>
    <row r="448" s="20" customFormat="1" ht="14.25" customHeight="1"/>
    <row r="449" s="20" customFormat="1" ht="14.25" customHeight="1"/>
    <row r="450" s="20" customFormat="1" ht="14.25" customHeight="1"/>
    <row r="451" s="20" customFormat="1" ht="14.25" customHeight="1"/>
    <row r="452" s="20" customFormat="1" ht="14.25" customHeight="1"/>
    <row r="453" s="20" customFormat="1" ht="14.25" customHeight="1"/>
    <row r="454" s="20" customFormat="1" ht="14.25" customHeight="1"/>
    <row r="455" s="20" customFormat="1" ht="14.25" customHeight="1"/>
    <row r="456" s="20" customFormat="1" ht="14.25" customHeight="1"/>
    <row r="457" s="20" customFormat="1" ht="14.25" customHeight="1"/>
    <row r="458" s="20" customFormat="1" ht="14.25" customHeight="1"/>
    <row r="459" s="20" customFormat="1" ht="14.25" customHeight="1"/>
    <row r="460" s="20" customFormat="1" ht="14.25" customHeight="1"/>
    <row r="461" s="20" customFormat="1" ht="14.25" customHeight="1"/>
    <row r="462" s="20" customFormat="1" ht="14.25" customHeight="1"/>
    <row r="463" s="20" customFormat="1" ht="14.25" customHeight="1"/>
    <row r="464" s="20" customFormat="1" ht="14.25" customHeight="1"/>
    <row r="465" s="20" customFormat="1" ht="14.25" customHeight="1"/>
    <row r="466" s="20" customFormat="1" ht="14.25" customHeight="1"/>
    <row r="467" s="20" customFormat="1" ht="14.25" customHeight="1"/>
    <row r="468" s="20" customFormat="1" ht="14.25" customHeight="1"/>
    <row r="469" s="20" customFormat="1" ht="14.25" customHeight="1"/>
    <row r="470" s="20" customFormat="1" ht="14.25" customHeight="1"/>
    <row r="471" s="20" customFormat="1" ht="14.25" customHeight="1"/>
    <row r="472" s="20" customFormat="1" ht="14.25" customHeight="1"/>
    <row r="473" s="20" customFormat="1" ht="14.25" customHeight="1"/>
    <row r="474" s="20" customFormat="1" ht="14.25" customHeight="1"/>
    <row r="475" s="20" customFormat="1" ht="14.25" customHeight="1"/>
    <row r="476" s="20" customFormat="1" ht="14.25" customHeight="1"/>
    <row r="477" s="20" customFormat="1" ht="14.25" customHeight="1"/>
    <row r="478" s="20" customFormat="1" ht="14.25" customHeight="1"/>
    <row r="479" s="20" customFormat="1" ht="14.25" customHeight="1"/>
    <row r="480" s="20" customFormat="1" ht="14.25" customHeight="1"/>
    <row r="481" s="20" customFormat="1" ht="14.25" customHeight="1"/>
    <row r="482" s="20" customFormat="1" ht="14.25" customHeight="1"/>
    <row r="483" s="20" customFormat="1" ht="14.25" customHeight="1"/>
    <row r="484" s="20" customFormat="1" ht="14.25" customHeight="1"/>
    <row r="485" s="20" customFormat="1" ht="14.25" customHeight="1"/>
    <row r="486" s="20" customFormat="1" ht="14.25" customHeight="1"/>
    <row r="487" s="20" customFormat="1" ht="14.25" customHeight="1"/>
    <row r="488" s="20" customFormat="1" ht="14.25" customHeight="1"/>
    <row r="489" s="20" customFormat="1" ht="14.25" customHeight="1"/>
    <row r="490" s="20" customFormat="1" ht="14.25" customHeight="1"/>
    <row r="491" s="20" customFormat="1" ht="14.25" customHeight="1"/>
    <row r="492" s="20" customFormat="1" ht="14.25" customHeight="1"/>
    <row r="493" s="20" customFormat="1" ht="14.25" customHeight="1"/>
    <row r="494" s="20" customFormat="1" ht="14.25" customHeight="1"/>
    <row r="495" s="20" customFormat="1" ht="14.25" customHeight="1"/>
    <row r="496" s="20" customFormat="1" ht="14.25" customHeight="1"/>
    <row r="497" s="20" customFormat="1" ht="14.25" customHeight="1"/>
    <row r="498" s="20" customFormat="1" ht="14.25" customHeight="1"/>
    <row r="499" s="20" customFormat="1" ht="14.25" customHeight="1"/>
    <row r="500" s="20" customFormat="1" ht="14.25" customHeight="1"/>
    <row r="501" s="20" customFormat="1" ht="14.25" customHeight="1"/>
    <row r="502" s="20" customFormat="1" ht="14.25" customHeight="1"/>
    <row r="503" s="20" customFormat="1" ht="14.25" customHeight="1"/>
    <row r="504" s="20" customFormat="1" ht="14.25" customHeight="1"/>
    <row r="505" s="20" customFormat="1" ht="14.25" customHeight="1"/>
    <row r="506" s="20" customFormat="1" ht="14.25" customHeight="1"/>
    <row r="507" s="20" customFormat="1" ht="14.25" customHeight="1"/>
    <row r="508" s="20" customFormat="1" ht="14.25" customHeight="1"/>
    <row r="509" s="20" customFormat="1" ht="14.25" customHeight="1"/>
    <row r="510" s="20" customFormat="1" ht="14.25" customHeight="1"/>
    <row r="511" s="20" customFormat="1" ht="14.25" customHeight="1"/>
    <row r="512" s="20" customFormat="1" ht="14.25" customHeight="1"/>
    <row r="513" s="20" customFormat="1" ht="14.25" customHeight="1"/>
    <row r="514" s="20" customFormat="1" ht="14.25" customHeight="1"/>
    <row r="515" s="20" customFormat="1" ht="14.25" customHeight="1"/>
    <row r="516" s="20" customFormat="1" ht="14.25" customHeight="1"/>
    <row r="517" s="20" customFormat="1" ht="14.25" customHeight="1"/>
    <row r="518" s="20" customFormat="1" ht="14.25" customHeight="1"/>
    <row r="519" s="20" customFormat="1" ht="14.25" customHeight="1"/>
    <row r="520" s="20" customFormat="1" ht="14.25" customHeight="1"/>
    <row r="521" s="20" customFormat="1" ht="14.25" customHeight="1"/>
    <row r="522" s="20" customFormat="1" ht="14.25" customHeight="1"/>
    <row r="523" s="20" customFormat="1" ht="14.25" customHeight="1"/>
    <row r="524" s="20" customFormat="1" ht="14.25" customHeight="1"/>
    <row r="525" s="20" customFormat="1" ht="14.25" customHeight="1"/>
    <row r="526" s="20" customFormat="1" ht="14.25" customHeight="1"/>
    <row r="527" s="20" customFormat="1" ht="14.25" customHeight="1"/>
    <row r="528" s="20" customFormat="1" ht="14.25" customHeight="1"/>
    <row r="529" s="20" customFormat="1" ht="14.25" customHeight="1"/>
    <row r="530" s="20" customFormat="1" ht="14.25" customHeight="1"/>
    <row r="531" s="20" customFormat="1" ht="14.25" customHeight="1"/>
    <row r="532" s="20" customFormat="1" ht="14.25" customHeight="1"/>
    <row r="533" s="20" customFormat="1" ht="14.25" customHeight="1"/>
    <row r="534" s="20" customFormat="1" ht="14.25" customHeight="1"/>
    <row r="535" s="20" customFormat="1" ht="14.25" customHeight="1"/>
    <row r="536" s="20" customFormat="1" ht="14.25" customHeight="1"/>
    <row r="537" s="20" customFormat="1" ht="14.25" customHeight="1"/>
    <row r="538" s="20" customFormat="1" ht="14.25" customHeight="1"/>
    <row r="539" s="20" customFormat="1" ht="14.25" customHeight="1"/>
    <row r="540" s="20" customFormat="1" ht="14.25" customHeight="1"/>
    <row r="541" s="20" customFormat="1" ht="14.25" customHeight="1"/>
    <row r="542" s="20" customFormat="1" ht="14.25" customHeight="1"/>
    <row r="543" s="20" customFormat="1" ht="14.25" customHeight="1"/>
    <row r="544" s="20" customFormat="1" ht="14.25" customHeight="1"/>
    <row r="545" s="20" customFormat="1" ht="14.25" customHeight="1"/>
    <row r="546" s="20" customFormat="1" ht="14.25" customHeight="1"/>
    <row r="547" s="20" customFormat="1" ht="14.25" customHeight="1"/>
    <row r="548" s="20" customFormat="1" ht="14.25" customHeight="1"/>
    <row r="549" s="20" customFormat="1" ht="14.25" customHeight="1"/>
    <row r="550" s="20" customFormat="1" ht="14.25" customHeight="1"/>
    <row r="551" s="20" customFormat="1" ht="14.25" customHeight="1"/>
    <row r="552" s="20" customFormat="1" ht="14.25" customHeight="1"/>
    <row r="553" s="20" customFormat="1" ht="14.25" customHeight="1"/>
    <row r="554" s="20" customFormat="1" ht="14.25" customHeight="1"/>
    <row r="555" s="20" customFormat="1" ht="14.25" customHeight="1"/>
    <row r="556" s="20" customFormat="1" ht="14.25" customHeight="1"/>
    <row r="557" s="20" customFormat="1" ht="14.25" customHeight="1"/>
    <row r="558" s="20" customFormat="1" ht="14.25" customHeight="1"/>
    <row r="559" s="20" customFormat="1" ht="14.25" customHeight="1"/>
    <row r="560" s="20" customFormat="1" ht="14.25" customHeight="1"/>
    <row r="561" s="20" customFormat="1" ht="14.25" customHeight="1"/>
    <row r="562" s="20" customFormat="1" ht="14.25" customHeight="1"/>
    <row r="563" s="20" customFormat="1" ht="14.25" customHeight="1"/>
    <row r="564" s="20" customFormat="1" ht="14.25" customHeight="1"/>
    <row r="565" s="20" customFormat="1" ht="14.25" customHeight="1"/>
    <row r="566" s="20" customFormat="1" ht="14.25" customHeight="1"/>
    <row r="567" s="20" customFormat="1" ht="14.25" customHeight="1"/>
    <row r="568" s="20" customFormat="1" ht="14.25" customHeight="1"/>
    <row r="569" s="20" customFormat="1" ht="14.25" customHeight="1"/>
    <row r="570" s="20" customFormat="1" ht="14.25" customHeight="1"/>
    <row r="571" s="20" customFormat="1" ht="14.25" customHeight="1"/>
    <row r="572" s="20" customFormat="1" ht="14.25" customHeight="1"/>
    <row r="573" s="20" customFormat="1" ht="14.25" customHeight="1"/>
    <row r="574" s="20" customFormat="1" ht="14.25" customHeight="1"/>
    <row r="575" s="20" customFormat="1" ht="14.25" customHeight="1"/>
    <row r="576" s="20" customFormat="1" ht="14.25" customHeight="1"/>
    <row r="577" s="20" customFormat="1" ht="14.25" customHeight="1"/>
    <row r="578" s="20" customFormat="1" ht="14.25" customHeight="1"/>
    <row r="579" s="20" customFormat="1" ht="14.25" customHeight="1"/>
    <row r="580" s="20" customFormat="1" ht="14.25" customHeight="1"/>
    <row r="581" s="20" customFormat="1" ht="14.25" customHeight="1"/>
    <row r="582" s="20" customFormat="1" ht="14.25" customHeight="1"/>
    <row r="583" s="20" customFormat="1" ht="14.25" customHeight="1"/>
    <row r="584" s="20" customFormat="1" ht="14.25" customHeight="1"/>
    <row r="585" s="20" customFormat="1" ht="14.25" customHeight="1"/>
    <row r="586" s="20" customFormat="1" ht="14.25" customHeight="1"/>
    <row r="587" s="20" customFormat="1" ht="14.25" customHeight="1"/>
    <row r="588" s="20" customFormat="1" ht="14.25" customHeight="1"/>
    <row r="589" s="20" customFormat="1" ht="14.25" customHeight="1"/>
    <row r="590" s="20" customFormat="1" ht="14.25" customHeight="1"/>
    <row r="591" s="20" customFormat="1" ht="14.25" customHeight="1"/>
    <row r="592" s="20" customFormat="1" ht="14.25" customHeight="1"/>
    <row r="593" s="20" customFormat="1" ht="14.25" customHeight="1"/>
    <row r="594" s="20" customFormat="1" ht="14.25" customHeight="1"/>
    <row r="595" s="20" customFormat="1" ht="14.25" customHeight="1"/>
    <row r="596" s="20" customFormat="1" ht="14.25" customHeight="1"/>
    <row r="597" s="20" customFormat="1" ht="14.25" customHeight="1"/>
    <row r="598" s="20" customFormat="1" ht="14.25" customHeight="1"/>
    <row r="599" s="20" customFormat="1" ht="14.25" customHeight="1"/>
    <row r="600" s="20" customFormat="1" ht="14.25" customHeight="1"/>
    <row r="601" s="20" customFormat="1" ht="14.25" customHeight="1"/>
    <row r="602" s="20" customFormat="1" ht="14.25" customHeight="1"/>
    <row r="603" s="20" customFormat="1" ht="14.25" customHeight="1"/>
    <row r="604" s="20" customFormat="1" ht="14.25" customHeight="1"/>
    <row r="605" s="20" customFormat="1" ht="14.25" customHeight="1"/>
    <row r="606" s="20" customFormat="1" ht="14.25" customHeight="1"/>
    <row r="607" s="20" customFormat="1" ht="14.25" customHeight="1"/>
    <row r="608" s="20" customFormat="1" ht="14.25" customHeight="1"/>
    <row r="609" s="20" customFormat="1" ht="14.25" customHeight="1"/>
    <row r="610" s="20" customFormat="1" ht="14.25" customHeight="1"/>
    <row r="611" s="20" customFormat="1" ht="14.25" customHeight="1"/>
    <row r="612" s="20" customFormat="1" ht="14.25" customHeight="1"/>
    <row r="613" s="20" customFormat="1" ht="14.25" customHeight="1"/>
    <row r="614" s="20" customFormat="1" ht="14.25" customHeight="1"/>
    <row r="615" s="20" customFormat="1" ht="14.25" customHeight="1"/>
    <row r="616" s="20" customFormat="1" ht="14.25" customHeight="1"/>
    <row r="617" s="20" customFormat="1" ht="14.25" customHeight="1"/>
    <row r="618" s="20" customFormat="1" ht="14.25" customHeight="1"/>
    <row r="619" s="20" customFormat="1" ht="14.25" customHeight="1"/>
    <row r="620" s="20" customFormat="1" ht="14.25" customHeight="1"/>
    <row r="621" s="20" customFormat="1" ht="14.25" customHeight="1"/>
    <row r="622" s="20" customFormat="1" ht="14.25" customHeight="1"/>
    <row r="623" s="20" customFormat="1" ht="14.25" customHeight="1"/>
    <row r="624" s="20" customFormat="1" ht="14.25" customHeight="1"/>
    <row r="625" s="20" customFormat="1" ht="14.25" customHeight="1"/>
    <row r="626" s="20" customFormat="1" ht="14.25" customHeight="1"/>
    <row r="627" s="20" customFormat="1" ht="14.25" customHeight="1"/>
    <row r="628" s="20" customFormat="1" ht="14.25" customHeight="1"/>
    <row r="629" s="20" customFormat="1" ht="14.25" customHeight="1"/>
    <row r="630" s="20" customFormat="1" ht="14.25" customHeight="1"/>
    <row r="631" s="20" customFormat="1" ht="14.25" customHeight="1"/>
    <row r="632" s="20" customFormat="1" ht="14.25" customHeight="1"/>
    <row r="633" s="20" customFormat="1" ht="14.25" customHeight="1"/>
    <row r="634" s="20" customFormat="1" ht="14.25" customHeight="1"/>
    <row r="635" s="20" customFormat="1" ht="14.25" customHeight="1"/>
    <row r="636" s="20" customFormat="1" ht="14.25" customHeight="1"/>
    <row r="637" s="20" customFormat="1" ht="14.25" customHeight="1"/>
    <row r="638" s="20" customFormat="1" ht="14.25" customHeight="1"/>
    <row r="639" s="20" customFormat="1" ht="14.25" customHeight="1"/>
    <row r="640" s="20" customFormat="1" ht="14.25" customHeight="1"/>
    <row r="641" s="20" customFormat="1" ht="14.25" customHeight="1"/>
    <row r="642" s="20" customFormat="1" ht="14.25" customHeight="1"/>
    <row r="643" s="20" customFormat="1" ht="14.25" customHeight="1"/>
    <row r="644" s="20" customFormat="1" ht="14.25" customHeight="1"/>
    <row r="645" s="20" customFormat="1" ht="14.25" customHeight="1"/>
    <row r="646" s="20" customFormat="1" ht="14.25" customHeight="1"/>
    <row r="647" s="20" customFormat="1" ht="14.25" customHeight="1"/>
    <row r="648" s="20" customFormat="1" ht="14.25" customHeight="1"/>
    <row r="649" s="20" customFormat="1" ht="14.25" customHeight="1"/>
    <row r="650" s="20" customFormat="1" ht="14.25" customHeight="1"/>
    <row r="651" s="20" customFormat="1" ht="14.25" customHeight="1"/>
    <row r="652" s="20" customFormat="1" ht="14.25" customHeight="1"/>
    <row r="653" s="20" customFormat="1" ht="14.25" customHeight="1"/>
    <row r="654" s="20" customFormat="1" ht="14.25" customHeight="1"/>
    <row r="655" s="20" customFormat="1" ht="14.25" customHeight="1"/>
    <row r="656" s="20" customFormat="1" ht="14.25" customHeight="1"/>
    <row r="657" s="20" customFormat="1" ht="14.25" customHeight="1"/>
    <row r="658" s="20" customFormat="1" ht="14.25" customHeight="1"/>
    <row r="659" s="20" customFormat="1" ht="14.25" customHeight="1"/>
    <row r="660" s="20" customFormat="1" ht="14.25" customHeight="1"/>
    <row r="661" s="20" customFormat="1" ht="14.25" customHeight="1"/>
    <row r="662" s="20" customFormat="1" ht="14.25" customHeight="1"/>
    <row r="663" s="20" customFormat="1" ht="14.25" customHeight="1"/>
    <row r="664" s="20" customFormat="1" ht="14.25" customHeight="1"/>
    <row r="665" s="20" customFormat="1" ht="14.25" customHeight="1"/>
    <row r="666" s="20" customFormat="1" ht="14.25" customHeight="1"/>
    <row r="667" s="20" customFormat="1" ht="14.25" customHeight="1"/>
    <row r="668" s="20" customFormat="1" ht="14.25" customHeight="1"/>
    <row r="669" s="20" customFormat="1" ht="14.25" customHeight="1"/>
    <row r="670" s="20" customFormat="1" ht="14.25" customHeight="1"/>
    <row r="671" s="20" customFormat="1" ht="14.25" customHeight="1"/>
    <row r="672" s="20" customFormat="1" ht="14.25" customHeight="1"/>
    <row r="673" s="20" customFormat="1" ht="14.25" customHeight="1"/>
    <row r="674" s="20" customFormat="1" ht="14.25" customHeight="1"/>
    <row r="675" s="20" customFormat="1" ht="14.25" customHeight="1"/>
    <row r="676" s="20" customFormat="1" ht="14.25" customHeight="1"/>
    <row r="677" s="20" customFormat="1" ht="14.25" customHeight="1"/>
    <row r="678" s="20" customFormat="1" ht="14.25" customHeight="1"/>
    <row r="679" s="20" customFormat="1" ht="14.25" customHeight="1"/>
    <row r="680" s="20" customFormat="1" ht="14.25" customHeight="1"/>
    <row r="681" s="20" customFormat="1" ht="14.25" customHeight="1"/>
    <row r="682" s="20" customFormat="1" ht="14.25" customHeight="1"/>
    <row r="683" s="20" customFormat="1" ht="14.25" customHeight="1"/>
    <row r="684" s="20" customFormat="1" ht="14.25" customHeight="1"/>
    <row r="685" s="20" customFormat="1" ht="14.25" customHeight="1"/>
    <row r="686" s="20" customFormat="1" ht="14.25" customHeight="1"/>
    <row r="687" s="20" customFormat="1" ht="14.25" customHeight="1"/>
    <row r="688" s="20" customFormat="1" ht="14.25" customHeight="1"/>
    <row r="689" s="20" customFormat="1" ht="14.25" customHeight="1"/>
    <row r="690" s="20" customFormat="1" ht="14.25" customHeight="1"/>
    <row r="691" s="20" customFormat="1" ht="14.25" customHeight="1"/>
    <row r="692" s="20" customFormat="1" ht="14.25" customHeight="1"/>
    <row r="693" s="20" customFormat="1" ht="14.25" customHeight="1"/>
    <row r="694" s="20" customFormat="1" ht="14.25" customHeight="1"/>
    <row r="695" s="20" customFormat="1" ht="14.25" customHeight="1"/>
    <row r="696" s="20" customFormat="1" ht="14.25" customHeight="1"/>
    <row r="697" s="20" customFormat="1" ht="14.25" customHeight="1"/>
    <row r="698" s="20" customFormat="1" ht="14.25" customHeight="1"/>
    <row r="699" s="20" customFormat="1" ht="14.25" customHeight="1"/>
    <row r="700" s="20" customFormat="1" ht="14.25" customHeight="1"/>
    <row r="701" s="20" customFormat="1" ht="14.25" customHeight="1"/>
    <row r="702" s="20" customFormat="1" ht="14.25" customHeight="1"/>
    <row r="703" s="20" customFormat="1" ht="14.25" customHeight="1"/>
    <row r="704" s="20" customFormat="1" ht="14.25" customHeight="1"/>
    <row r="705" s="20" customFormat="1" ht="14.25" customHeight="1"/>
    <row r="706" s="20" customFormat="1" ht="14.25" customHeight="1"/>
    <row r="707" s="20" customFormat="1" ht="14.25" customHeight="1"/>
    <row r="708" s="20" customFormat="1" ht="14.25" customHeight="1"/>
    <row r="709" s="20" customFormat="1" ht="14.25" customHeight="1"/>
    <row r="710" s="20" customFormat="1" ht="14.25" customHeight="1"/>
    <row r="711" s="20" customFormat="1" ht="14.25" customHeight="1"/>
    <row r="712" s="20" customFormat="1" ht="14.25" customHeight="1"/>
    <row r="713" s="20" customFormat="1" ht="14.25" customHeight="1"/>
    <row r="714" s="20" customFormat="1" ht="14.25" customHeight="1"/>
    <row r="715" s="20" customFormat="1" ht="14.25" customHeight="1"/>
    <row r="716" s="20" customFormat="1" ht="14.25" customHeight="1"/>
    <row r="717" s="20" customFormat="1" ht="14.25" customHeight="1"/>
    <row r="718" s="20" customFormat="1" ht="14.25" customHeight="1"/>
    <row r="719" s="20" customFormat="1" ht="14.25" customHeight="1"/>
    <row r="720" s="20" customFormat="1" ht="14.25" customHeight="1"/>
    <row r="721" s="20" customFormat="1" ht="14.25" customHeight="1"/>
    <row r="722" s="20" customFormat="1" ht="14.25" customHeight="1"/>
    <row r="723" s="20" customFormat="1" ht="14.25" customHeight="1"/>
    <row r="724" s="20" customFormat="1" ht="14.25" customHeight="1"/>
    <row r="725" s="20" customFormat="1" ht="14.25" customHeight="1"/>
    <row r="726" s="20" customFormat="1" ht="14.25" customHeight="1"/>
    <row r="727" s="20" customFormat="1" ht="14.25" customHeight="1"/>
    <row r="728" s="20" customFormat="1" ht="14.25" customHeight="1"/>
    <row r="729" s="20" customFormat="1" ht="14.25" customHeight="1"/>
    <row r="730" s="20" customFormat="1" ht="14.25" customHeight="1"/>
    <row r="731" s="20" customFormat="1" ht="14.25" customHeight="1"/>
    <row r="732" s="20" customFormat="1" ht="14.25" customHeight="1"/>
    <row r="733" s="20" customFormat="1" ht="14.25" customHeight="1"/>
    <row r="734" s="20" customFormat="1" ht="14.25" customHeight="1"/>
    <row r="735" s="20" customFormat="1" ht="14.25" customHeight="1"/>
    <row r="736" s="20" customFormat="1" ht="14.25" customHeight="1"/>
    <row r="737" s="20" customFormat="1" ht="14.25" customHeight="1"/>
    <row r="738" s="20" customFormat="1" ht="14.25" customHeight="1"/>
    <row r="739" s="20" customFormat="1" ht="14.25" customHeight="1"/>
    <row r="740" s="20" customFormat="1" ht="14.25" customHeight="1"/>
    <row r="741" s="20" customFormat="1" ht="14.25" customHeight="1"/>
    <row r="742" s="20" customFormat="1" ht="14.25" customHeight="1"/>
    <row r="743" s="20" customFormat="1" ht="14.25" customHeight="1"/>
    <row r="744" s="20" customFormat="1" ht="14.25" customHeight="1"/>
    <row r="745" s="20" customFormat="1" ht="14.25" customHeight="1"/>
    <row r="746" s="20" customFormat="1" ht="14.25" customHeight="1"/>
    <row r="747" s="20" customFormat="1" ht="14.25" customHeight="1"/>
    <row r="748" s="20" customFormat="1" ht="14.25" customHeight="1"/>
    <row r="749" s="20" customFormat="1" ht="14.25" customHeight="1"/>
    <row r="750" s="20" customFormat="1" ht="14.25" customHeight="1"/>
    <row r="751" s="20" customFormat="1" ht="14.25" customHeight="1"/>
    <row r="752" s="20" customFormat="1" ht="14.25" customHeight="1"/>
    <row r="753" s="20" customFormat="1" ht="14.25" customHeight="1"/>
    <row r="754" s="20" customFormat="1" ht="14.25" customHeight="1"/>
    <row r="755" s="20" customFormat="1" ht="14.25" customHeight="1"/>
    <row r="756" s="20" customFormat="1" ht="14.25" customHeight="1"/>
    <row r="757" s="20" customFormat="1" ht="14.25" customHeight="1"/>
    <row r="758" s="20" customFormat="1" ht="14.25" customHeight="1"/>
    <row r="759" s="20" customFormat="1" ht="14.25" customHeight="1"/>
    <row r="760" s="20" customFormat="1" ht="14.25" customHeight="1"/>
    <row r="761" s="20" customFormat="1" ht="14.25" customHeight="1"/>
    <row r="762" s="20" customFormat="1" ht="14.25" customHeight="1"/>
    <row r="763" s="20" customFormat="1" ht="14.25" customHeight="1"/>
    <row r="764" s="20" customFormat="1" ht="14.25" customHeight="1"/>
    <row r="765" s="20" customFormat="1" ht="14.25" customHeight="1"/>
    <row r="766" s="20" customFormat="1" ht="14.25" customHeight="1"/>
    <row r="767" s="20" customFormat="1" ht="14.25" customHeight="1"/>
    <row r="768" s="20" customFormat="1" ht="14.25" customHeight="1"/>
    <row r="769" s="20" customFormat="1" ht="14.25" customHeight="1"/>
    <row r="770" s="20" customFormat="1" ht="14.25" customHeight="1"/>
    <row r="771" s="20" customFormat="1" ht="14.25" customHeight="1"/>
    <row r="772" s="20" customFormat="1" ht="14.25" customHeight="1"/>
    <row r="773" s="20" customFormat="1" ht="14.25" customHeight="1"/>
    <row r="774" s="20" customFormat="1" ht="14.25" customHeight="1"/>
    <row r="775" s="20" customFormat="1" ht="14.25" customHeight="1"/>
    <row r="776" s="20" customFormat="1" ht="14.25" customHeight="1"/>
    <row r="777" s="20" customFormat="1" ht="14.25" customHeight="1"/>
    <row r="778" s="20" customFormat="1" ht="14.25" customHeight="1"/>
    <row r="779" s="20" customFormat="1" ht="14.25" customHeight="1"/>
    <row r="780" s="20" customFormat="1" ht="14.25" customHeight="1"/>
    <row r="781" s="20" customFormat="1" ht="14.25" customHeight="1"/>
    <row r="782" s="20" customFormat="1" ht="14.25" customHeight="1"/>
    <row r="783" s="20" customFormat="1" ht="14.25" customHeight="1"/>
    <row r="784" s="20" customFormat="1" ht="14.25" customHeight="1"/>
    <row r="785" s="20" customFormat="1" ht="14.25" customHeight="1"/>
    <row r="786" s="20" customFormat="1" ht="14.25" customHeight="1"/>
    <row r="787" s="20" customFormat="1" ht="14.25" customHeight="1"/>
    <row r="788" s="20" customFormat="1" ht="14.25" customHeight="1"/>
    <row r="789" s="20" customFormat="1" ht="14.25" customHeight="1"/>
    <row r="790" s="20" customFormat="1" ht="14.25" customHeight="1"/>
    <row r="791" s="20" customFormat="1" ht="14.25" customHeight="1"/>
    <row r="792" s="20" customFormat="1" ht="14.25" customHeight="1"/>
    <row r="793" s="20" customFormat="1" ht="14.25" customHeight="1"/>
    <row r="794" s="20" customFormat="1" ht="14.25" customHeight="1"/>
    <row r="795" s="20" customFormat="1" ht="14.25" customHeight="1"/>
    <row r="796" s="20" customFormat="1" ht="14.25" customHeight="1"/>
    <row r="797" s="20" customFormat="1" ht="14.25" customHeight="1"/>
    <row r="798" s="20" customFormat="1" ht="14.25" customHeight="1"/>
    <row r="799" s="20" customFormat="1" ht="14.25" customHeight="1"/>
    <row r="800" s="20" customFormat="1" ht="14.25" customHeight="1"/>
    <row r="801" s="20" customFormat="1" ht="14.25" customHeight="1"/>
    <row r="802" s="20" customFormat="1" ht="14.25" customHeight="1"/>
    <row r="803" s="20" customFormat="1" ht="14.25" customHeight="1"/>
    <row r="804" s="20" customFormat="1" ht="14.25" customHeight="1"/>
    <row r="805" s="20" customFormat="1" ht="14.25" customHeight="1"/>
    <row r="806" s="20" customFormat="1" ht="14.25" customHeight="1"/>
    <row r="807" s="20" customFormat="1" ht="14.25" customHeight="1"/>
    <row r="808" s="20" customFormat="1" ht="14.25" customHeight="1"/>
    <row r="809" s="20" customFormat="1" ht="14.25" customHeight="1"/>
    <row r="810" s="20" customFormat="1" ht="14.25" customHeight="1"/>
    <row r="811" s="20" customFormat="1" ht="14.25" customHeight="1"/>
    <row r="812" s="20" customFormat="1" ht="14.25" customHeight="1"/>
    <row r="813" s="20" customFormat="1" ht="14.25" customHeight="1"/>
    <row r="814" s="20" customFormat="1" ht="14.25" customHeight="1"/>
    <row r="815" s="20" customFormat="1" ht="14.25" customHeight="1"/>
    <row r="816" s="20" customFormat="1" ht="14.25" customHeight="1"/>
    <row r="817" s="20" customFormat="1" ht="14.25" customHeight="1"/>
    <row r="818" s="20" customFormat="1" ht="14.25" customHeight="1"/>
    <row r="819" s="20" customFormat="1" ht="14.25" customHeight="1"/>
    <row r="820" s="20" customFormat="1" ht="14.25" customHeight="1"/>
    <row r="821" s="20" customFormat="1" ht="14.25" customHeight="1"/>
    <row r="822" s="20" customFormat="1" ht="14.25" customHeight="1"/>
    <row r="823" s="20" customFormat="1" ht="14.25" customHeight="1"/>
    <row r="824" s="20" customFormat="1" ht="14.25" customHeight="1"/>
    <row r="825" s="20" customFormat="1" ht="14.25" customHeight="1"/>
    <row r="826" s="20" customFormat="1" ht="14.25" customHeight="1"/>
    <row r="827" s="20" customFormat="1" ht="14.25" customHeight="1"/>
    <row r="828" s="20" customFormat="1" ht="14.25" customHeight="1"/>
    <row r="829" s="20" customFormat="1" ht="14.25" customHeight="1"/>
    <row r="830" s="20" customFormat="1" ht="14.25" customHeight="1"/>
    <row r="831" s="20" customFormat="1" ht="14.25" customHeight="1"/>
    <row r="832" s="20" customFormat="1" ht="14.25" customHeight="1"/>
    <row r="833" s="20" customFormat="1" ht="14.25" customHeight="1"/>
    <row r="834" s="20" customFormat="1" ht="14.25" customHeight="1"/>
    <row r="835" s="20" customFormat="1" ht="14.25" customHeight="1"/>
    <row r="836" s="20" customFormat="1" ht="14.25" customHeight="1"/>
    <row r="837" s="20" customFormat="1" ht="14.25" customHeight="1"/>
    <row r="838" s="20" customFormat="1" ht="14.25" customHeight="1"/>
    <row r="839" s="20" customFormat="1" ht="14.25" customHeight="1"/>
    <row r="840" s="20" customFormat="1" ht="14.25" customHeight="1"/>
    <row r="841" s="20" customFormat="1" ht="14.25" customHeight="1"/>
    <row r="842" s="20" customFormat="1" ht="14.25" customHeight="1"/>
    <row r="843" s="20" customFormat="1" ht="14.25" customHeight="1"/>
    <row r="844" s="20" customFormat="1" ht="14.25" customHeight="1"/>
    <row r="845" s="20" customFormat="1" ht="14.25" customHeight="1"/>
    <row r="846" s="20" customFormat="1" ht="14.25" customHeight="1"/>
    <row r="847" s="20" customFormat="1" ht="14.25" customHeight="1"/>
    <row r="848" s="20" customFormat="1" ht="14.25" customHeight="1"/>
    <row r="849" s="20" customFormat="1" ht="14.25" customHeight="1"/>
    <row r="850" s="20" customFormat="1" ht="14.25" customHeight="1"/>
    <row r="851" s="20" customFormat="1" ht="14.25" customHeight="1"/>
    <row r="852" s="20" customFormat="1" ht="14.25" customHeight="1"/>
    <row r="853" s="20" customFormat="1" ht="14.25" customHeight="1"/>
    <row r="854" s="20" customFormat="1" ht="14.25" customHeight="1"/>
    <row r="855" s="20" customFormat="1" ht="14.25" customHeight="1"/>
    <row r="856" s="20" customFormat="1" ht="14.25" customHeight="1"/>
    <row r="857" s="20" customFormat="1" ht="14.25" customHeight="1"/>
    <row r="858" s="20" customFormat="1" ht="14.25" customHeight="1"/>
    <row r="859" s="20" customFormat="1" ht="14.25" customHeight="1"/>
    <row r="860" s="20" customFormat="1" ht="14.25" customHeight="1"/>
    <row r="861" s="20" customFormat="1" ht="14.25" customHeight="1"/>
    <row r="862" s="20" customFormat="1" ht="14.25" customHeight="1"/>
    <row r="863" s="20" customFormat="1" ht="14.25" customHeight="1"/>
    <row r="864" s="20" customFormat="1" ht="14.25" customHeight="1"/>
    <row r="865" s="20" customFormat="1" ht="14.25" customHeight="1"/>
    <row r="866" s="20" customFormat="1" ht="14.25" customHeight="1"/>
    <row r="867" s="20" customFormat="1" ht="14.25" customHeight="1"/>
    <row r="868" s="20" customFormat="1" ht="14.25" customHeight="1"/>
    <row r="869" s="20" customFormat="1" ht="14.25" customHeight="1"/>
    <row r="870" s="20" customFormat="1" ht="14.25" customHeight="1"/>
    <row r="871" s="20" customFormat="1" ht="14.25" customHeight="1"/>
    <row r="872" s="20" customFormat="1" ht="14.25" customHeight="1"/>
    <row r="873" s="20" customFormat="1" ht="14.25" customHeight="1"/>
    <row r="874" s="20" customFormat="1" ht="14.25" customHeight="1"/>
    <row r="875" s="20" customFormat="1" ht="14.25" customHeight="1"/>
    <row r="876" s="20" customFormat="1" ht="14.25" customHeight="1"/>
    <row r="877" s="20" customFormat="1" ht="14.25" customHeight="1"/>
    <row r="878" s="20" customFormat="1" ht="14.25" customHeight="1"/>
    <row r="879" s="20" customFormat="1" ht="14.25" customHeight="1"/>
    <row r="880" s="20" customFormat="1" ht="14.25" customHeight="1"/>
    <row r="881" s="20" customFormat="1" ht="14.25" customHeight="1"/>
    <row r="882" s="20" customFormat="1" ht="14.25" customHeight="1"/>
    <row r="883" s="20" customFormat="1" ht="14.25" customHeight="1"/>
    <row r="884" s="20" customFormat="1" ht="14.25" customHeight="1"/>
    <row r="885" s="20" customFormat="1" ht="14.25" customHeight="1"/>
    <row r="886" s="20" customFormat="1" ht="14.25" customHeight="1"/>
    <row r="887" s="20" customFormat="1" ht="14.25" customHeight="1"/>
    <row r="888" s="20" customFormat="1" ht="14.25" customHeight="1"/>
    <row r="889" s="20" customFormat="1" ht="14.25" customHeight="1"/>
    <row r="890" s="20" customFormat="1" ht="14.25" customHeight="1"/>
    <row r="891" s="20" customFormat="1" ht="14.25" customHeight="1"/>
    <row r="892" s="20" customFormat="1" ht="14.25" customHeight="1"/>
    <row r="893" s="20" customFormat="1" ht="14.25" customHeight="1"/>
    <row r="894" s="20" customFormat="1" ht="14.25" customHeight="1"/>
    <row r="895" s="20" customFormat="1" ht="14.25" customHeight="1"/>
    <row r="896" s="20" customFormat="1" ht="14.25" customHeight="1"/>
    <row r="897" s="20" customFormat="1" ht="14.25" customHeight="1"/>
    <row r="898" s="20" customFormat="1" ht="14.25" customHeight="1"/>
    <row r="899" s="20" customFormat="1" ht="14.25" customHeight="1"/>
    <row r="900" s="20" customFormat="1" ht="14.25" customHeight="1"/>
    <row r="901" s="20" customFormat="1" ht="14.25" customHeight="1"/>
    <row r="902" s="20" customFormat="1" ht="14.25" customHeight="1"/>
    <row r="903" s="20" customFormat="1" ht="14.25" customHeight="1"/>
    <row r="904" s="20" customFormat="1" ht="14.25" customHeight="1"/>
    <row r="905" s="20" customFormat="1" ht="14.25" customHeight="1"/>
    <row r="906" s="20" customFormat="1" ht="14.25" customHeight="1"/>
    <row r="907" s="20" customFormat="1" ht="14.25" customHeight="1"/>
    <row r="908" s="20" customFormat="1" ht="14.25" customHeight="1"/>
    <row r="909" s="20" customFormat="1" ht="14.25" customHeight="1"/>
    <row r="910" s="20" customFormat="1" ht="14.25" customHeight="1"/>
    <row r="911" s="20" customFormat="1" ht="14.25" customHeight="1"/>
    <row r="912" s="20" customFormat="1" ht="14.25" customHeight="1"/>
    <row r="913" s="20" customFormat="1" ht="14.25" customHeight="1"/>
    <row r="914" s="20" customFormat="1" ht="14.25" customHeight="1"/>
    <row r="915" s="20" customFormat="1" ht="14.25" customHeight="1"/>
    <row r="916" s="20" customFormat="1" ht="14.25" customHeight="1"/>
    <row r="917" s="20" customFormat="1" ht="14.25" customHeight="1"/>
    <row r="918" s="20" customFormat="1" ht="14.25" customHeight="1"/>
    <row r="919" s="20" customFormat="1" ht="14.25" customHeight="1"/>
    <row r="920" s="20" customFormat="1" ht="14.25" customHeight="1"/>
    <row r="921" s="20" customFormat="1" ht="14.25" customHeight="1"/>
    <row r="922" s="20" customFormat="1" ht="14.25" customHeight="1"/>
    <row r="923" s="20" customFormat="1" ht="14.25" customHeight="1"/>
    <row r="924" s="20" customFormat="1" ht="14.25" customHeight="1"/>
    <row r="925" s="20" customFormat="1" ht="14.25" customHeight="1"/>
    <row r="926" s="20" customFormat="1" ht="14.25" customHeight="1"/>
    <row r="927" s="20" customFormat="1" ht="14.25" customHeight="1"/>
    <row r="928" s="20" customFormat="1" ht="14.25" customHeight="1"/>
    <row r="929" s="20" customFormat="1" ht="14.25" customHeight="1"/>
    <row r="930" s="20" customFormat="1" ht="14.25" customHeight="1"/>
    <row r="931" s="20" customFormat="1" ht="14.25" customHeight="1"/>
    <row r="932" s="20" customFormat="1" ht="14.25" customHeight="1"/>
    <row r="933" s="20" customFormat="1" ht="14.25" customHeight="1"/>
    <row r="934" s="20" customFormat="1" ht="14.25" customHeight="1"/>
    <row r="935" s="20" customFormat="1" ht="14.25" customHeight="1"/>
    <row r="936" s="20" customFormat="1" ht="14.25" customHeight="1"/>
    <row r="937" s="20" customFormat="1" ht="14.25" customHeight="1"/>
    <row r="938" s="20" customFormat="1" ht="14.25" customHeight="1"/>
    <row r="939" s="20" customFormat="1" ht="14.25" customHeight="1"/>
    <row r="940" s="20" customFormat="1" ht="14.25" customHeight="1"/>
    <row r="941" s="20" customFormat="1" ht="14.25" customHeight="1"/>
    <row r="942" s="20" customFormat="1" ht="14.25" customHeight="1"/>
    <row r="943" s="20" customFormat="1" ht="14.25" customHeight="1"/>
    <row r="944" s="20" customFormat="1" ht="14.25" customHeight="1"/>
    <row r="945" s="20" customFormat="1" ht="14.25" customHeight="1"/>
    <row r="946" s="20" customFormat="1" ht="14.25" customHeight="1"/>
    <row r="947" s="20" customFormat="1" ht="14.25" customHeight="1"/>
    <row r="948" s="20" customFormat="1" ht="14.25" customHeight="1"/>
    <row r="949" s="20" customFormat="1" ht="14.25" customHeight="1"/>
    <row r="950" s="20" customFormat="1" ht="14.25" customHeight="1"/>
    <row r="951" s="20" customFormat="1" ht="14.25" customHeight="1"/>
    <row r="952" s="20" customFormat="1" ht="14.25" customHeight="1"/>
    <row r="953" s="20" customFormat="1" ht="14.25" customHeight="1"/>
    <row r="954" s="20" customFormat="1" ht="14.25" customHeight="1"/>
    <row r="955" s="20" customFormat="1" ht="14.25" customHeight="1"/>
    <row r="956" s="20" customFormat="1" ht="14.25" customHeight="1"/>
    <row r="957" s="20" customFormat="1" ht="14.25" customHeight="1"/>
    <row r="958" s="20" customFormat="1" ht="14.25" customHeight="1"/>
    <row r="959" s="20" customFormat="1" ht="14.25" customHeight="1"/>
    <row r="960" s="20" customFormat="1" ht="14.25" customHeight="1"/>
    <row r="961" s="20" customFormat="1" ht="14.25" customHeight="1"/>
    <row r="962" s="20" customFormat="1" ht="14.25" customHeight="1"/>
    <row r="963" s="20" customFormat="1" ht="14.25" customHeight="1"/>
    <row r="964" s="20" customFormat="1" ht="14.25" customHeight="1"/>
    <row r="965" s="20" customFormat="1" ht="14.25" customHeight="1"/>
    <row r="966" s="20" customFormat="1" ht="14.25" customHeight="1"/>
    <row r="967" s="20" customFormat="1" ht="14.25" customHeight="1"/>
    <row r="968" s="20" customFormat="1" ht="14.25" customHeight="1"/>
    <row r="969" s="20" customFormat="1" ht="14.25" customHeight="1"/>
    <row r="970" s="20" customFormat="1" ht="14.25" customHeight="1"/>
    <row r="971" s="20" customFormat="1" ht="14.25" customHeight="1"/>
    <row r="972" s="20" customFormat="1" ht="14.25" customHeight="1"/>
    <row r="973" s="20" customFormat="1" ht="14.25" customHeight="1"/>
    <row r="974" s="20" customFormat="1" ht="14.25" customHeight="1"/>
    <row r="975" s="20" customFormat="1" ht="14.25" customHeight="1"/>
    <row r="976" s="20" customFormat="1" ht="14.25" customHeight="1"/>
    <row r="977" s="20" customFormat="1" ht="14.25" customHeight="1"/>
    <row r="978" s="20" customFormat="1" ht="14.25" customHeight="1"/>
    <row r="979" s="20" customFormat="1" ht="14.25" customHeight="1"/>
    <row r="980" s="20" customFormat="1" ht="14.25" customHeight="1"/>
    <row r="981" s="20" customFormat="1" ht="14.25" customHeight="1"/>
    <row r="982" s="20" customFormat="1" ht="14.25" customHeight="1"/>
    <row r="983" s="20" customFormat="1" ht="14.25" customHeight="1"/>
    <row r="984" s="20" customFormat="1" ht="14.25" customHeight="1"/>
    <row r="985" s="20" customFormat="1" ht="14.25" customHeight="1"/>
    <row r="986" s="20" customFormat="1" ht="14.25" customHeight="1"/>
    <row r="987" s="20" customFormat="1" ht="14.25" customHeight="1"/>
    <row r="988" s="20" customFormat="1" ht="14.25" customHeight="1"/>
    <row r="989" s="20" customFormat="1" ht="14.25" customHeight="1"/>
    <row r="990" s="20" customFormat="1" ht="14.25" customHeight="1"/>
    <row r="991" s="20" customFormat="1" ht="14.25" customHeight="1"/>
    <row r="992" s="20" customFormat="1" ht="14.25" customHeight="1"/>
    <row r="993" s="20" customFormat="1" ht="14.25" customHeight="1"/>
    <row r="994" s="20" customFormat="1" ht="14.25" customHeight="1"/>
    <row r="995" s="20" customFormat="1" ht="14.25" customHeight="1"/>
    <row r="996" s="20" customFormat="1" ht="14.25" customHeight="1"/>
    <row r="997" s="20" customFormat="1" ht="14.25" customHeight="1"/>
    <row r="998" s="20" customFormat="1" ht="14.25" customHeight="1"/>
    <row r="999" s="20" customFormat="1" ht="14.25" customHeight="1"/>
    <row r="1000" s="20" customFormat="1" ht="14.25" customHeight="1"/>
    <row r="1001" s="20" customFormat="1" ht="14.25" customHeight="1"/>
    <row r="1002" s="20" customFormat="1" ht="14.25" customHeight="1"/>
  </sheetData>
  <mergeCells count="9">
    <mergeCell ref="B38:D38"/>
    <mergeCell ref="B35:C35"/>
    <mergeCell ref="B2:J2"/>
    <mergeCell ref="B3:B4"/>
    <mergeCell ref="C3:C4"/>
    <mergeCell ref="J3:J4"/>
    <mergeCell ref="D3:E3"/>
    <mergeCell ref="F3:G3"/>
    <mergeCell ref="H3:I3"/>
  </mergeCells>
  <pageMargins left="0.7" right="0.7" top="0.75" bottom="0.75" header="0" footer="0"/>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2024-02-08T15:21:57Z</cp:lastPrinted>
  <dcterms:created xsi:type="dcterms:W3CDTF">2021-10-04T14:21:04Z</dcterms:created>
  <dcterms:modified xsi:type="dcterms:W3CDTF">2024-02-13T11:34:32Z</dcterms:modified>
</cp:coreProperties>
</file>