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Бульозний епідермоліз\154-Р\"/>
    </mc:Choice>
  </mc:AlternateContent>
  <xr:revisionPtr revIDLastSave="0" documentId="13_ncr:1_{3F5839A5-ED06-411E-8A63-FD12C7263917}"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qbgBU2vN/ZEshe+ZMjKN1tr9GcA=="/>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26" i="1"/>
  <c r="J27" i="1"/>
  <c r="J28" i="1"/>
  <c r="J29" i="1"/>
  <c r="J30" i="1"/>
  <c r="J31" i="1"/>
  <c r="J6" i="1"/>
  <c r="I7" i="1" l="1"/>
  <c r="I8" i="1"/>
  <c r="I9" i="1"/>
  <c r="I10" i="1"/>
  <c r="I11" i="1"/>
  <c r="I12" i="1"/>
  <c r="I13" i="1"/>
  <c r="I14" i="1"/>
  <c r="I15" i="1"/>
  <c r="I16" i="1"/>
  <c r="I17" i="1"/>
  <c r="I18" i="1"/>
  <c r="I19" i="1"/>
  <c r="I20" i="1"/>
  <c r="I21" i="1"/>
  <c r="I22" i="1"/>
  <c r="I23" i="1"/>
  <c r="I24" i="1"/>
  <c r="I25" i="1"/>
  <c r="I26" i="1"/>
  <c r="I27" i="1"/>
  <c r="I28" i="1"/>
  <c r="I29" i="1"/>
  <c r="I30" i="1"/>
  <c r="I31" i="1"/>
  <c r="I6" i="1"/>
  <c r="F7" i="1"/>
  <c r="F8" i="1"/>
  <c r="F9" i="1"/>
  <c r="F10" i="1"/>
  <c r="F11" i="1"/>
  <c r="F12" i="1"/>
  <c r="F13" i="1"/>
  <c r="F14" i="1"/>
  <c r="F15" i="1"/>
  <c r="F16" i="1"/>
  <c r="F17" i="1"/>
  <c r="F18" i="1"/>
  <c r="F19" i="1"/>
  <c r="F20" i="1"/>
  <c r="F21" i="1"/>
  <c r="F22" i="1"/>
  <c r="F23" i="1"/>
  <c r="F24" i="1"/>
  <c r="F25" i="1"/>
  <c r="F26" i="1"/>
  <c r="F27" i="1"/>
  <c r="F28" i="1"/>
  <c r="F29" i="1"/>
  <c r="F30" i="1"/>
  <c r="F31" i="1"/>
  <c r="F6" i="1"/>
  <c r="H7" i="1" l="1"/>
  <c r="H8" i="1"/>
  <c r="H9" i="1"/>
  <c r="H10" i="1"/>
  <c r="H11" i="1"/>
  <c r="H12" i="1"/>
  <c r="H13" i="1"/>
  <c r="H14" i="1"/>
  <c r="H15" i="1"/>
  <c r="H16" i="1"/>
  <c r="H17" i="1"/>
  <c r="H18" i="1"/>
  <c r="H19" i="1"/>
  <c r="H20" i="1"/>
  <c r="H21" i="1"/>
  <c r="H22" i="1"/>
  <c r="H23" i="1"/>
  <c r="H24" i="1"/>
  <c r="H25" i="1"/>
  <c r="H26" i="1"/>
  <c r="H27" i="1"/>
  <c r="H28" i="1"/>
  <c r="H29" i="1"/>
  <c r="H30" i="1"/>
  <c r="H31" i="1"/>
  <c r="H6" i="1"/>
  <c r="E7" i="1"/>
  <c r="E8" i="1"/>
  <c r="E9" i="1"/>
  <c r="E10" i="1"/>
  <c r="E11" i="1"/>
  <c r="E12" i="1"/>
  <c r="E13" i="1"/>
  <c r="E14" i="1"/>
  <c r="E15" i="1"/>
  <c r="E16" i="1"/>
  <c r="E17" i="1"/>
  <c r="E18" i="1"/>
  <c r="E19" i="1"/>
  <c r="E20" i="1"/>
  <c r="E21" i="1"/>
  <c r="E22" i="1"/>
  <c r="E23" i="1"/>
  <c r="E24" i="1"/>
  <c r="E25" i="1"/>
  <c r="E26" i="1"/>
  <c r="E27" i="1"/>
  <c r="E28" i="1"/>
  <c r="E29" i="1"/>
  <c r="E30" i="1"/>
  <c r="E31" i="1"/>
  <c r="E6" i="1"/>
  <c r="G32" i="1"/>
  <c r="H32" i="1" l="1"/>
  <c r="E32" i="1"/>
  <c r="I32" i="1"/>
  <c r="D32" i="1" l="1"/>
  <c r="F32" i="1" l="1"/>
  <c r="J32" i="1" l="1"/>
</calcChain>
</file>

<file path=xl/sharedStrings.xml><?xml version="1.0" encoding="utf-8"?>
<sst xmlns="http://schemas.openxmlformats.org/spreadsheetml/2006/main" count="42" uniqueCount="39">
  <si>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</si>
  <si>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</si>
  <si>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</si>
  <si>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</si>
  <si>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</si>
  <si>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</si>
  <si>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</si>
  <si>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</si>
  <si>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</si>
  <si>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</si>
  <si>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</si>
  <si>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</si>
  <si>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</si>
  <si>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</si>
  <si>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</si>
  <si>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</si>
  <si>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</si>
  <si>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</si>
  <si>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</si>
  <si>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</si>
  <si>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</si>
  <si>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</si>
  <si>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</si>
  <si>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</si>
  <si>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</si>
  <si>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</si>
  <si>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</si>
  <si>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</si>
  <si>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</si>
  <si>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</si>
  <si>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</si>
  <si>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Розподіл медичних виробів для громадян, які страждають на бульозний епідермоліз,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громадян, які страждають на бульозний епідермоліз»</t>
  </si>
  <si>
    <t>НДСЛ Охматдит МОЗ України</t>
  </si>
  <si>
    <t>к-сть упаковок</t>
  </si>
  <si>
    <t>Генеральний директор</t>
  </si>
  <si>
    <t>к-сть 1 пов'язок</t>
  </si>
  <si>
    <r>
      <t xml:space="preserve">284500 </t>
    </r>
    <r>
      <rPr>
        <sz val="12"/>
        <color theme="1"/>
        <rFont val="Times New Roman"/>
        <family val="1"/>
        <charset val="204"/>
      </rPr>
      <t xml:space="preserve">
М'яка силіконова губчаста пов'язка Mepilex Лайт, 20 x 50 cm (см)
</t>
    </r>
    <r>
      <rPr>
        <b/>
        <sz val="12"/>
        <color theme="1"/>
        <rFont val="Times New Roman"/>
        <family val="1"/>
        <charset val="204"/>
      </rPr>
      <t xml:space="preserve">
(Абсорбуюча губчаста пов’язка з м’якого силікону для відкритих ран, що не влипає, стерильна, 20 х 50 cм (± 10%))
Виробник: Molnlycke Health Care AB, Швеція
Ціна за 1 пов'язку - 1 472,23 грн
(mnn id: 14330)</t>
    </r>
  </si>
  <si>
    <r>
      <t xml:space="preserve">294502
</t>
    </r>
    <r>
      <rPr>
        <sz val="12"/>
        <color theme="1"/>
        <rFont val="Times New Roman"/>
        <family val="1"/>
        <charset val="204"/>
      </rPr>
      <t xml:space="preserve"> М'яка силіконова пов'язка для відведення ексудату Mepilex Трансфер, 20 x 50 cm (см)
</t>
    </r>
    <r>
      <rPr>
        <b/>
        <sz val="12"/>
        <color theme="1"/>
        <rFont val="Times New Roman"/>
        <family val="1"/>
        <charset val="204"/>
      </rPr>
      <t xml:space="preserve">
(Губчаста пов’язка для відведення ексудату для відкритих ран, що не влипає, стерильна, 20 х 50 cм (± 10%))
Виробник: Molnlycke Health Care AB, Швеція
Ціна за 1 пов'язку - 1 590,40 грн
(mnn id: 14331)</t>
    </r>
  </si>
  <si>
    <t>ЗАТВЕРДЖЕНО
наказ державного підприємства 
«Медичні закупівлі України»
від 14.02.2024  № 154-Р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</si>
</sst>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5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wrapText="1"/>
    </xf>
    <xf numFmtId="0" fontId="0" fillId="2" borderId="0" xfId="0" applyFill="1"/>
    <xf numFmtId="0" fontId="2" fillId="2" borderId="0" xfId="0" applyFont="1" applyFill="1" applyAlignment="1">
      <alignment vertical="center" wrapText="1"/>
    </xf>
    <xf numFmtId="0" fontId="4" fillId="2" borderId="0" xfId="0" applyFont="1" applyFill="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8" fillId="2" borderId="0" xfId="0" applyFont="1" applyFill="1" applyAlignment="1">
      <alignment horizontal="left" vertical="center" wrapText="1"/>
    </xf>
    <xf numFmtId="3" fontId="4" fillId="2" borderId="13"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9" fillId="2" borderId="0" xfId="0" applyFont="1" applyFill="1" applyAlignment="1">
      <alignment horizontal="center"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7" xfId="0" applyFont="1" applyFill="1" applyBorder="1" applyAlignment="1">
      <alignment vertical="center"/>
    </xf>
    <xf numFmtId="4" fontId="10" fillId="2" borderId="1" xfId="0" applyNumberFormat="1" applyFont="1" applyFill="1" applyBorder="1" applyAlignment="1">
      <alignment horizontal="right" vertical="center" wrapText="1"/>
    </xf>
    <xf numFmtId="0" fontId="0" fillId="2" borderId="0" xfId="0" applyFill="1" applyAlignment="1">
      <alignment vertical="center"/>
    </xf>
    <xf numFmtId="1" fontId="7"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1" fontId="7" fillId="2" borderId="24" xfId="0" applyNumberFormat="1"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1" fontId="7" fillId="2" borderId="18"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4" fontId="1" fillId="2" borderId="31"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5" fillId="2" borderId="5" xfId="0" applyFont="1" applyFill="1" applyBorder="1"/>
    <xf numFmtId="0" fontId="10" fillId="2" borderId="6" xfId="0" applyFont="1" applyFill="1" applyBorder="1" applyAlignment="1">
      <alignment horizontal="left" vertical="center" wrapText="1"/>
    </xf>
    <xf numFmtId="0" fontId="5" fillId="2" borderId="7" xfId="0" applyFont="1" applyFill="1" applyBorder="1" applyAlignment="1">
      <alignment vertical="center"/>
    </xf>
    <xf numFmtId="0" fontId="3" fillId="2" borderId="0" xfId="0" applyFont="1" applyFill="1" applyAlignment="1">
      <alignment horizontal="center" vertical="center" wrapText="1"/>
    </xf>
    <xf numFmtId="0" fontId="0" fillId="2" borderId="0" xfId="0" applyFill="1"/>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98"/>
  <sheetViews>
    <sheetView tabSelected="1" view="pageBreakPreview" zoomScale="50" zoomScaleNormal="50" zoomScaleSheetLayoutView="50" workbookViewId="0">
      <selection activeCell="J3" sqref="J3:J4"/>
    </sheetView>
  </sheetViews>
  <sheetFormatPr defaultColWidth="14.453125" defaultRowHeight="15" customHeight="1" x14ac:dyDescent="0.35"/>
  <cols>
    <col min="1" max="2" width="5.36328125" style="4" customWidth="1"/>
    <col min="3" max="3" width="36.1796875" style="4" customWidth="1"/>
    <col min="4" max="5" width="22.6328125" style="4" customWidth="1"/>
    <col min="6" max="6" width="26.36328125" style="4" customWidth="1"/>
    <col min="7" max="8" width="22.6328125" style="4" customWidth="1"/>
    <col min="9" max="9" width="26.36328125" style="4" customWidth="1"/>
    <col min="10" max="10" width="40.453125" style="4" customWidth="1"/>
    <col min="11" max="16384" width="14.453125" style="4"/>
  </cols>
  <sheetData>
    <row r="1" spans="1:10" ht="80.25" customHeight="1" x14ac:dyDescent="0.35">
      <c r="A1" s="1"/>
      <c r="B1" s="1"/>
      <c r="C1" s="2"/>
      <c r="D1" s="2"/>
      <c r="E1" s="2"/>
      <c r="F1" s="2"/>
      <c r="G1" s="2"/>
      <c r="H1" s="2"/>
      <c r="I1" s="2"/>
      <c r="J1" s="3" t="s">
        <v>38</v>
      </c>
    </row>
    <row r="2" spans="1:10" ht="119.25" customHeight="1" thickBot="1" x14ac:dyDescent="0.4">
      <c r="A2" s="5"/>
      <c r="B2" s="45" t="s">
        <v>31</v>
      </c>
      <c r="C2" s="46"/>
      <c r="D2" s="46"/>
      <c r="E2" s="46"/>
      <c r="F2" s="46"/>
      <c r="G2" s="46"/>
      <c r="H2" s="46"/>
      <c r="I2" s="46"/>
      <c r="J2" s="46"/>
    </row>
    <row r="3" spans="1:10" ht="203" customHeight="1" thickBot="1" x14ac:dyDescent="0.4">
      <c r="A3" s="6"/>
      <c r="B3" s="52" t="s">
        <v>0</v>
      </c>
      <c r="C3" s="50" t="s">
        <v>1</v>
      </c>
      <c r="D3" s="47" t="s">
        <v>36</v>
      </c>
      <c r="E3" s="48"/>
      <c r="F3" s="49"/>
      <c r="G3" s="47" t="s">
        <v>37</v>
      </c>
      <c r="H3" s="48"/>
      <c r="I3" s="49"/>
      <c r="J3" s="54" t="s">
        <v>2</v>
      </c>
    </row>
    <row r="4" spans="1:10" ht="43.25" customHeight="1" thickBot="1" x14ac:dyDescent="0.4">
      <c r="A4" s="6"/>
      <c r="B4" s="53"/>
      <c r="C4" s="51"/>
      <c r="D4" s="7" t="s">
        <v>35</v>
      </c>
      <c r="E4" s="8" t="s">
        <v>33</v>
      </c>
      <c r="F4" s="7" t="s">
        <v>3</v>
      </c>
      <c r="G4" s="7" t="s">
        <v>35</v>
      </c>
      <c r="H4" s="8" t="s">
        <v>33</v>
      </c>
      <c r="I4" s="7" t="s">
        <v>3</v>
      </c>
      <c r="J4" s="55"/>
    </row>
    <row r="5" spans="1:10" ht="12" customHeight="1" thickBot="1" x14ac:dyDescent="0.4">
      <c r="A5" s="9"/>
      <c r="B5" s="10">
        <v>1</v>
      </c>
      <c r="C5" s="30">
        <v>2</v>
      </c>
      <c r="D5" s="28">
        <v>3</v>
      </c>
      <c r="E5" s="11">
        <v>4</v>
      </c>
      <c r="F5" s="34">
        <v>5</v>
      </c>
      <c r="G5" s="28">
        <v>6</v>
      </c>
      <c r="H5" s="11">
        <v>7</v>
      </c>
      <c r="I5" s="34">
        <v>8</v>
      </c>
      <c r="J5" s="11">
        <v>9</v>
      </c>
    </row>
    <row r="6" spans="1:10" ht="18" customHeight="1" x14ac:dyDescent="0.35">
      <c r="A6" s="1"/>
      <c r="B6" s="12">
        <v>1</v>
      </c>
      <c r="C6" s="31" t="s">
        <v>4</v>
      </c>
      <c r="D6" s="29">
        <v>20</v>
      </c>
      <c r="E6" s="13">
        <f>D6/4</f>
        <v>5</v>
      </c>
      <c r="F6" s="35">
        <f>D6*1472.23</f>
        <v>29444.6</v>
      </c>
      <c r="G6" s="29">
        <v>8</v>
      </c>
      <c r="H6" s="13">
        <f>G6/4</f>
        <v>2</v>
      </c>
      <c r="I6" s="38">
        <f>G6*1590.4</f>
        <v>12723.2</v>
      </c>
      <c r="J6" s="36">
        <f>F6+I6</f>
        <v>42167.8</v>
      </c>
    </row>
    <row r="7" spans="1:10" ht="18" customHeight="1" x14ac:dyDescent="0.35">
      <c r="A7" s="1"/>
      <c r="B7" s="14">
        <v>2</v>
      </c>
      <c r="C7" s="32" t="s">
        <v>5</v>
      </c>
      <c r="D7" s="29">
        <v>0</v>
      </c>
      <c r="E7" s="13">
        <f t="shared" ref="E7:E31" si="0">D7/4</f>
        <v>0</v>
      </c>
      <c r="F7" s="35">
        <f t="shared" ref="F7:F31" si="1">D7*1472.23</f>
        <v>0</v>
      </c>
      <c r="G7" s="29">
        <v>4</v>
      </c>
      <c r="H7" s="13">
        <f t="shared" ref="H7:H31" si="2">G7/4</f>
        <v>1</v>
      </c>
      <c r="I7" s="35">
        <f t="shared" ref="I7:I31" si="3">G7*1590.4</f>
        <v>6361.6</v>
      </c>
      <c r="J7" s="40">
        <f t="shared" ref="J7:J31" si="4">F7+I7</f>
        <v>6361.6</v>
      </c>
    </row>
    <row r="8" spans="1:10" ht="18" customHeight="1" x14ac:dyDescent="0.35">
      <c r="A8" s="1"/>
      <c r="B8" s="15">
        <v>3</v>
      </c>
      <c r="C8" s="32" t="s">
        <v>6</v>
      </c>
      <c r="D8" s="29">
        <v>12</v>
      </c>
      <c r="E8" s="13">
        <f t="shared" si="0"/>
        <v>3</v>
      </c>
      <c r="F8" s="35">
        <f t="shared" si="1"/>
        <v>17666.760000000002</v>
      </c>
      <c r="G8" s="29">
        <v>8</v>
      </c>
      <c r="H8" s="13">
        <f t="shared" si="2"/>
        <v>2</v>
      </c>
      <c r="I8" s="35">
        <f t="shared" si="3"/>
        <v>12723.2</v>
      </c>
      <c r="J8" s="37">
        <f t="shared" si="4"/>
        <v>30389.960000000003</v>
      </c>
    </row>
    <row r="9" spans="1:10" ht="17" customHeight="1" x14ac:dyDescent="0.35">
      <c r="A9" s="1"/>
      <c r="B9" s="14">
        <v>4</v>
      </c>
      <c r="C9" s="32" t="s">
        <v>7</v>
      </c>
      <c r="D9" s="29">
        <v>0</v>
      </c>
      <c r="E9" s="13">
        <f t="shared" si="0"/>
        <v>0</v>
      </c>
      <c r="F9" s="35">
        <f t="shared" si="1"/>
        <v>0</v>
      </c>
      <c r="G9" s="29">
        <v>0</v>
      </c>
      <c r="H9" s="13">
        <f t="shared" si="2"/>
        <v>0</v>
      </c>
      <c r="I9" s="35">
        <f t="shared" si="3"/>
        <v>0</v>
      </c>
      <c r="J9" s="37">
        <f t="shared" si="4"/>
        <v>0</v>
      </c>
    </row>
    <row r="10" spans="1:10" ht="18" customHeight="1" x14ac:dyDescent="0.35">
      <c r="A10" s="1"/>
      <c r="B10" s="15">
        <v>5</v>
      </c>
      <c r="C10" s="32" t="s">
        <v>8</v>
      </c>
      <c r="D10" s="29">
        <v>4</v>
      </c>
      <c r="E10" s="13">
        <f t="shared" si="0"/>
        <v>1</v>
      </c>
      <c r="F10" s="35">
        <f t="shared" si="1"/>
        <v>5888.92</v>
      </c>
      <c r="G10" s="29">
        <v>4</v>
      </c>
      <c r="H10" s="13">
        <f t="shared" si="2"/>
        <v>1</v>
      </c>
      <c r="I10" s="35">
        <f t="shared" si="3"/>
        <v>6361.6</v>
      </c>
      <c r="J10" s="37">
        <f t="shared" si="4"/>
        <v>12250.52</v>
      </c>
    </row>
    <row r="11" spans="1:10" ht="18" customHeight="1" x14ac:dyDescent="0.35">
      <c r="A11" s="1"/>
      <c r="B11" s="14">
        <v>6</v>
      </c>
      <c r="C11" s="32" t="s">
        <v>9</v>
      </c>
      <c r="D11" s="29">
        <v>8</v>
      </c>
      <c r="E11" s="13">
        <f t="shared" si="0"/>
        <v>2</v>
      </c>
      <c r="F11" s="35">
        <f t="shared" si="1"/>
        <v>11777.84</v>
      </c>
      <c r="G11" s="29">
        <v>8</v>
      </c>
      <c r="H11" s="13">
        <f t="shared" si="2"/>
        <v>2</v>
      </c>
      <c r="I11" s="35">
        <f t="shared" si="3"/>
        <v>12723.2</v>
      </c>
      <c r="J11" s="37">
        <f t="shared" si="4"/>
        <v>24501.040000000001</v>
      </c>
    </row>
    <row r="12" spans="1:10" ht="18" customHeight="1" x14ac:dyDescent="0.35">
      <c r="A12" s="1"/>
      <c r="B12" s="15">
        <v>7</v>
      </c>
      <c r="C12" s="32" t="s">
        <v>10</v>
      </c>
      <c r="D12" s="29">
        <v>0</v>
      </c>
      <c r="E12" s="13">
        <f t="shared" si="0"/>
        <v>0</v>
      </c>
      <c r="F12" s="35">
        <f t="shared" si="1"/>
        <v>0</v>
      </c>
      <c r="G12" s="29">
        <v>0</v>
      </c>
      <c r="H12" s="13">
        <f t="shared" si="2"/>
        <v>0</v>
      </c>
      <c r="I12" s="35">
        <f t="shared" si="3"/>
        <v>0</v>
      </c>
      <c r="J12" s="37">
        <f t="shared" si="4"/>
        <v>0</v>
      </c>
    </row>
    <row r="13" spans="1:10" ht="18" customHeight="1" x14ac:dyDescent="0.35">
      <c r="A13" s="1"/>
      <c r="B13" s="14">
        <v>8</v>
      </c>
      <c r="C13" s="32" t="s">
        <v>11</v>
      </c>
      <c r="D13" s="29">
        <v>20</v>
      </c>
      <c r="E13" s="13">
        <f t="shared" si="0"/>
        <v>5</v>
      </c>
      <c r="F13" s="35">
        <f t="shared" si="1"/>
        <v>29444.6</v>
      </c>
      <c r="G13" s="29">
        <v>4</v>
      </c>
      <c r="H13" s="13">
        <f t="shared" si="2"/>
        <v>1</v>
      </c>
      <c r="I13" s="35">
        <f t="shared" si="3"/>
        <v>6361.6</v>
      </c>
      <c r="J13" s="37">
        <f t="shared" si="4"/>
        <v>35806.199999999997</v>
      </c>
    </row>
    <row r="14" spans="1:10" ht="18" customHeight="1" x14ac:dyDescent="0.35">
      <c r="A14" s="1"/>
      <c r="B14" s="15">
        <v>9</v>
      </c>
      <c r="C14" s="32" t="s">
        <v>12</v>
      </c>
      <c r="D14" s="29">
        <v>28</v>
      </c>
      <c r="E14" s="13">
        <f t="shared" si="0"/>
        <v>7</v>
      </c>
      <c r="F14" s="35">
        <f t="shared" si="1"/>
        <v>41222.44</v>
      </c>
      <c r="G14" s="29">
        <v>12</v>
      </c>
      <c r="H14" s="13">
        <f t="shared" si="2"/>
        <v>3</v>
      </c>
      <c r="I14" s="35">
        <f t="shared" si="3"/>
        <v>19084.800000000003</v>
      </c>
      <c r="J14" s="37">
        <f t="shared" si="4"/>
        <v>60307.240000000005</v>
      </c>
    </row>
    <row r="15" spans="1:10" ht="18" customHeight="1" x14ac:dyDescent="0.35">
      <c r="A15" s="1"/>
      <c r="B15" s="14">
        <v>10</v>
      </c>
      <c r="C15" s="32" t="s">
        <v>13</v>
      </c>
      <c r="D15" s="29">
        <v>0</v>
      </c>
      <c r="E15" s="13">
        <f t="shared" si="0"/>
        <v>0</v>
      </c>
      <c r="F15" s="35">
        <f t="shared" si="1"/>
        <v>0</v>
      </c>
      <c r="G15" s="29">
        <v>0</v>
      </c>
      <c r="H15" s="13">
        <f t="shared" si="2"/>
        <v>0</v>
      </c>
      <c r="I15" s="35">
        <f t="shared" si="3"/>
        <v>0</v>
      </c>
      <c r="J15" s="37">
        <f t="shared" si="4"/>
        <v>0</v>
      </c>
    </row>
    <row r="16" spans="1:10" ht="18" customHeight="1" x14ac:dyDescent="0.35">
      <c r="A16" s="1"/>
      <c r="B16" s="15">
        <v>11</v>
      </c>
      <c r="C16" s="32" t="s">
        <v>14</v>
      </c>
      <c r="D16" s="29">
        <v>0</v>
      </c>
      <c r="E16" s="13">
        <f t="shared" si="0"/>
        <v>0</v>
      </c>
      <c r="F16" s="35">
        <f t="shared" si="1"/>
        <v>0</v>
      </c>
      <c r="G16" s="29">
        <v>0</v>
      </c>
      <c r="H16" s="13">
        <f t="shared" si="2"/>
        <v>0</v>
      </c>
      <c r="I16" s="35">
        <f t="shared" si="3"/>
        <v>0</v>
      </c>
      <c r="J16" s="37">
        <f t="shared" si="4"/>
        <v>0</v>
      </c>
    </row>
    <row r="17" spans="1:10" ht="18" customHeight="1" x14ac:dyDescent="0.35">
      <c r="A17" s="1"/>
      <c r="B17" s="14">
        <v>12</v>
      </c>
      <c r="C17" s="32" t="s">
        <v>15</v>
      </c>
      <c r="D17" s="29">
        <v>16</v>
      </c>
      <c r="E17" s="13">
        <f t="shared" si="0"/>
        <v>4</v>
      </c>
      <c r="F17" s="35">
        <f t="shared" si="1"/>
        <v>23555.68</v>
      </c>
      <c r="G17" s="29">
        <v>4</v>
      </c>
      <c r="H17" s="13">
        <f t="shared" si="2"/>
        <v>1</v>
      </c>
      <c r="I17" s="35">
        <f t="shared" si="3"/>
        <v>6361.6</v>
      </c>
      <c r="J17" s="37">
        <f t="shared" si="4"/>
        <v>29917.279999999999</v>
      </c>
    </row>
    <row r="18" spans="1:10" ht="18" customHeight="1" x14ac:dyDescent="0.35">
      <c r="A18" s="1"/>
      <c r="B18" s="15">
        <v>13</v>
      </c>
      <c r="C18" s="32" t="s">
        <v>16</v>
      </c>
      <c r="D18" s="29">
        <v>0</v>
      </c>
      <c r="E18" s="13">
        <f t="shared" si="0"/>
        <v>0</v>
      </c>
      <c r="F18" s="35">
        <f t="shared" si="1"/>
        <v>0</v>
      </c>
      <c r="G18" s="29">
        <v>0</v>
      </c>
      <c r="H18" s="13">
        <f t="shared" si="2"/>
        <v>0</v>
      </c>
      <c r="I18" s="35">
        <f t="shared" si="3"/>
        <v>0</v>
      </c>
      <c r="J18" s="37">
        <f t="shared" si="4"/>
        <v>0</v>
      </c>
    </row>
    <row r="19" spans="1:10" ht="18" customHeight="1" x14ac:dyDescent="0.35">
      <c r="A19" s="1"/>
      <c r="B19" s="14">
        <v>14</v>
      </c>
      <c r="C19" s="32" t="s">
        <v>17</v>
      </c>
      <c r="D19" s="29">
        <v>12</v>
      </c>
      <c r="E19" s="13">
        <f t="shared" si="0"/>
        <v>3</v>
      </c>
      <c r="F19" s="35">
        <f t="shared" si="1"/>
        <v>17666.760000000002</v>
      </c>
      <c r="G19" s="29">
        <v>12</v>
      </c>
      <c r="H19" s="13">
        <f t="shared" si="2"/>
        <v>3</v>
      </c>
      <c r="I19" s="35">
        <f t="shared" si="3"/>
        <v>19084.800000000003</v>
      </c>
      <c r="J19" s="37">
        <f t="shared" si="4"/>
        <v>36751.560000000005</v>
      </c>
    </row>
    <row r="20" spans="1:10" ht="18" customHeight="1" x14ac:dyDescent="0.35">
      <c r="A20" s="1"/>
      <c r="B20" s="15">
        <v>15</v>
      </c>
      <c r="C20" s="32" t="s">
        <v>18</v>
      </c>
      <c r="D20" s="29">
        <v>12</v>
      </c>
      <c r="E20" s="13">
        <f t="shared" si="0"/>
        <v>3</v>
      </c>
      <c r="F20" s="35">
        <f t="shared" si="1"/>
        <v>17666.760000000002</v>
      </c>
      <c r="G20" s="29">
        <v>12</v>
      </c>
      <c r="H20" s="13">
        <f t="shared" si="2"/>
        <v>3</v>
      </c>
      <c r="I20" s="35">
        <f t="shared" si="3"/>
        <v>19084.800000000003</v>
      </c>
      <c r="J20" s="37">
        <f t="shared" si="4"/>
        <v>36751.560000000005</v>
      </c>
    </row>
    <row r="21" spans="1:10" ht="18" customHeight="1" x14ac:dyDescent="0.35">
      <c r="A21" s="1"/>
      <c r="B21" s="14">
        <v>16</v>
      </c>
      <c r="C21" s="32" t="s">
        <v>19</v>
      </c>
      <c r="D21" s="29">
        <v>24</v>
      </c>
      <c r="E21" s="13">
        <f t="shared" si="0"/>
        <v>6</v>
      </c>
      <c r="F21" s="35">
        <f t="shared" si="1"/>
        <v>35333.520000000004</v>
      </c>
      <c r="G21" s="29">
        <v>24</v>
      </c>
      <c r="H21" s="13">
        <f t="shared" si="2"/>
        <v>6</v>
      </c>
      <c r="I21" s="35">
        <f t="shared" si="3"/>
        <v>38169.600000000006</v>
      </c>
      <c r="J21" s="37">
        <f t="shared" si="4"/>
        <v>73503.12000000001</v>
      </c>
    </row>
    <row r="22" spans="1:10" ht="18" customHeight="1" x14ac:dyDescent="0.35">
      <c r="A22" s="1"/>
      <c r="B22" s="15">
        <v>17</v>
      </c>
      <c r="C22" s="32" t="s">
        <v>20</v>
      </c>
      <c r="D22" s="29">
        <v>24</v>
      </c>
      <c r="E22" s="13">
        <f t="shared" si="0"/>
        <v>6</v>
      </c>
      <c r="F22" s="35">
        <f t="shared" si="1"/>
        <v>35333.520000000004</v>
      </c>
      <c r="G22" s="29">
        <v>20</v>
      </c>
      <c r="H22" s="13">
        <f t="shared" si="2"/>
        <v>5</v>
      </c>
      <c r="I22" s="35">
        <f t="shared" si="3"/>
        <v>31808</v>
      </c>
      <c r="J22" s="37">
        <f t="shared" si="4"/>
        <v>67141.52</v>
      </c>
    </row>
    <row r="23" spans="1:10" ht="18" customHeight="1" x14ac:dyDescent="0.35">
      <c r="A23" s="1"/>
      <c r="B23" s="14">
        <v>18</v>
      </c>
      <c r="C23" s="32" t="s">
        <v>21</v>
      </c>
      <c r="D23" s="29">
        <v>8</v>
      </c>
      <c r="E23" s="13">
        <f t="shared" si="0"/>
        <v>2</v>
      </c>
      <c r="F23" s="35">
        <f t="shared" si="1"/>
        <v>11777.84</v>
      </c>
      <c r="G23" s="29">
        <v>4</v>
      </c>
      <c r="H23" s="13">
        <f t="shared" si="2"/>
        <v>1</v>
      </c>
      <c r="I23" s="35">
        <f t="shared" si="3"/>
        <v>6361.6</v>
      </c>
      <c r="J23" s="37">
        <f t="shared" si="4"/>
        <v>18139.440000000002</v>
      </c>
    </row>
    <row r="24" spans="1:10" ht="18" customHeight="1" x14ac:dyDescent="0.35">
      <c r="A24" s="1"/>
      <c r="B24" s="15">
        <v>19</v>
      </c>
      <c r="C24" s="32" t="s">
        <v>22</v>
      </c>
      <c r="D24" s="29">
        <v>0</v>
      </c>
      <c r="E24" s="13">
        <f t="shared" si="0"/>
        <v>0</v>
      </c>
      <c r="F24" s="35">
        <f t="shared" si="1"/>
        <v>0</v>
      </c>
      <c r="G24" s="29">
        <v>0</v>
      </c>
      <c r="H24" s="13">
        <f t="shared" si="2"/>
        <v>0</v>
      </c>
      <c r="I24" s="35">
        <f t="shared" si="3"/>
        <v>0</v>
      </c>
      <c r="J24" s="37">
        <f t="shared" si="4"/>
        <v>0</v>
      </c>
    </row>
    <row r="25" spans="1:10" ht="18" customHeight="1" x14ac:dyDescent="0.35">
      <c r="A25" s="1"/>
      <c r="B25" s="14">
        <v>20</v>
      </c>
      <c r="C25" s="32" t="s">
        <v>23</v>
      </c>
      <c r="D25" s="29">
        <v>0</v>
      </c>
      <c r="E25" s="13">
        <f t="shared" si="0"/>
        <v>0</v>
      </c>
      <c r="F25" s="35">
        <f t="shared" si="1"/>
        <v>0</v>
      </c>
      <c r="G25" s="29">
        <v>4</v>
      </c>
      <c r="H25" s="13">
        <f t="shared" si="2"/>
        <v>1</v>
      </c>
      <c r="I25" s="35">
        <f t="shared" si="3"/>
        <v>6361.6</v>
      </c>
      <c r="J25" s="37">
        <f t="shared" si="4"/>
        <v>6361.6</v>
      </c>
    </row>
    <row r="26" spans="1:10" ht="18" customHeight="1" x14ac:dyDescent="0.35">
      <c r="A26" s="1"/>
      <c r="B26" s="15">
        <v>21</v>
      </c>
      <c r="C26" s="32" t="s">
        <v>24</v>
      </c>
      <c r="D26" s="29">
        <v>20</v>
      </c>
      <c r="E26" s="13">
        <f t="shared" si="0"/>
        <v>5</v>
      </c>
      <c r="F26" s="35">
        <f t="shared" si="1"/>
        <v>29444.6</v>
      </c>
      <c r="G26" s="29">
        <v>24</v>
      </c>
      <c r="H26" s="13">
        <f t="shared" si="2"/>
        <v>6</v>
      </c>
      <c r="I26" s="35">
        <f t="shared" si="3"/>
        <v>38169.600000000006</v>
      </c>
      <c r="J26" s="37">
        <f t="shared" si="4"/>
        <v>67614.200000000012</v>
      </c>
    </row>
    <row r="27" spans="1:10" ht="18" customHeight="1" x14ac:dyDescent="0.35">
      <c r="A27" s="1"/>
      <c r="B27" s="14">
        <v>22</v>
      </c>
      <c r="C27" s="32" t="s">
        <v>25</v>
      </c>
      <c r="D27" s="29">
        <v>0</v>
      </c>
      <c r="E27" s="13">
        <f t="shared" si="0"/>
        <v>0</v>
      </c>
      <c r="F27" s="35">
        <f t="shared" si="1"/>
        <v>0</v>
      </c>
      <c r="G27" s="29">
        <v>0</v>
      </c>
      <c r="H27" s="13">
        <f t="shared" si="2"/>
        <v>0</v>
      </c>
      <c r="I27" s="35">
        <f t="shared" si="3"/>
        <v>0</v>
      </c>
      <c r="J27" s="37">
        <f t="shared" si="4"/>
        <v>0</v>
      </c>
    </row>
    <row r="28" spans="1:10" ht="18" customHeight="1" x14ac:dyDescent="0.35">
      <c r="A28" s="1"/>
      <c r="B28" s="15">
        <v>23</v>
      </c>
      <c r="C28" s="32" t="s">
        <v>26</v>
      </c>
      <c r="D28" s="29">
        <v>40</v>
      </c>
      <c r="E28" s="13">
        <f t="shared" si="0"/>
        <v>10</v>
      </c>
      <c r="F28" s="35">
        <f t="shared" si="1"/>
        <v>58889.2</v>
      </c>
      <c r="G28" s="29">
        <v>12</v>
      </c>
      <c r="H28" s="13">
        <f t="shared" si="2"/>
        <v>3</v>
      </c>
      <c r="I28" s="35">
        <f t="shared" si="3"/>
        <v>19084.800000000003</v>
      </c>
      <c r="J28" s="37">
        <f t="shared" si="4"/>
        <v>77974</v>
      </c>
    </row>
    <row r="29" spans="1:10" ht="18" customHeight="1" x14ac:dyDescent="0.35">
      <c r="A29" s="1"/>
      <c r="B29" s="14">
        <v>24</v>
      </c>
      <c r="C29" s="32" t="s">
        <v>27</v>
      </c>
      <c r="D29" s="29">
        <v>0</v>
      </c>
      <c r="E29" s="13">
        <f t="shared" si="0"/>
        <v>0</v>
      </c>
      <c r="F29" s="35">
        <f t="shared" si="1"/>
        <v>0</v>
      </c>
      <c r="G29" s="29">
        <v>0</v>
      </c>
      <c r="H29" s="13">
        <f t="shared" si="2"/>
        <v>0</v>
      </c>
      <c r="I29" s="35">
        <f t="shared" si="3"/>
        <v>0</v>
      </c>
      <c r="J29" s="37">
        <f t="shared" si="4"/>
        <v>0</v>
      </c>
    </row>
    <row r="30" spans="1:10" ht="18" customHeight="1" x14ac:dyDescent="0.35">
      <c r="A30" s="1"/>
      <c r="B30" s="15">
        <v>25</v>
      </c>
      <c r="C30" s="32" t="s">
        <v>28</v>
      </c>
      <c r="D30" s="29">
        <v>44</v>
      </c>
      <c r="E30" s="13">
        <f t="shared" si="0"/>
        <v>11</v>
      </c>
      <c r="F30" s="35">
        <f t="shared" si="1"/>
        <v>64778.12</v>
      </c>
      <c r="G30" s="29">
        <v>36</v>
      </c>
      <c r="H30" s="13">
        <f t="shared" si="2"/>
        <v>9</v>
      </c>
      <c r="I30" s="35">
        <f t="shared" si="3"/>
        <v>57254.400000000001</v>
      </c>
      <c r="J30" s="37">
        <f t="shared" si="4"/>
        <v>122032.52</v>
      </c>
    </row>
    <row r="31" spans="1:10" ht="52.25" customHeight="1" thickBot="1" x14ac:dyDescent="0.4">
      <c r="A31" s="1"/>
      <c r="B31" s="15">
        <v>26</v>
      </c>
      <c r="C31" s="33" t="s">
        <v>32</v>
      </c>
      <c r="D31" s="29">
        <v>44</v>
      </c>
      <c r="E31" s="13">
        <f t="shared" si="0"/>
        <v>11</v>
      </c>
      <c r="F31" s="35">
        <f t="shared" si="1"/>
        <v>64778.12</v>
      </c>
      <c r="G31" s="29">
        <v>40</v>
      </c>
      <c r="H31" s="13">
        <f t="shared" si="2"/>
        <v>10</v>
      </c>
      <c r="I31" s="39">
        <f t="shared" si="3"/>
        <v>63616</v>
      </c>
      <c r="J31" s="37">
        <f t="shared" si="4"/>
        <v>128394.12</v>
      </c>
    </row>
    <row r="32" spans="1:10" ht="27.75" customHeight="1" thickBot="1" x14ac:dyDescent="0.4">
      <c r="A32" s="16"/>
      <c r="B32" s="41" t="s">
        <v>29</v>
      </c>
      <c r="C32" s="42"/>
      <c r="D32" s="17">
        <f t="shared" ref="D32:J32" si="5">SUM(D6:D31)</f>
        <v>336</v>
      </c>
      <c r="E32" s="18">
        <f>SUM(E6:E31)</f>
        <v>84</v>
      </c>
      <c r="F32" s="19">
        <f t="shared" si="5"/>
        <v>494669.28</v>
      </c>
      <c r="G32" s="17">
        <f t="shared" ref="G32" si="6">SUM(G6:G31)</f>
        <v>240</v>
      </c>
      <c r="H32" s="18">
        <f>SUM(H6:H31)</f>
        <v>60</v>
      </c>
      <c r="I32" s="19">
        <f t="shared" ref="I32" si="7">SUM(I6:I31)</f>
        <v>381696.00000000006</v>
      </c>
      <c r="J32" s="20">
        <f t="shared" si="5"/>
        <v>876365.28</v>
      </c>
    </row>
    <row r="33" spans="1:10" ht="17.25" customHeight="1" x14ac:dyDescent="0.35">
      <c r="A33" s="21"/>
      <c r="B33" s="21"/>
      <c r="C33" s="22"/>
      <c r="D33" s="22"/>
      <c r="E33" s="23"/>
      <c r="F33" s="23"/>
      <c r="G33" s="22"/>
      <c r="H33" s="23"/>
      <c r="I33" s="23"/>
      <c r="J33" s="23"/>
    </row>
    <row r="34" spans="1:10" s="27" customFormat="1" ht="53.4" customHeight="1" x14ac:dyDescent="0.35">
      <c r="A34" s="24"/>
      <c r="B34" s="43" t="s">
        <v>34</v>
      </c>
      <c r="C34" s="44"/>
      <c r="D34" s="25"/>
      <c r="E34" s="25"/>
      <c r="F34" s="25"/>
      <c r="G34" s="25"/>
      <c r="H34" s="25"/>
      <c r="I34" s="25"/>
      <c r="J34" s="26" t="s">
        <v>30</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sheetData>
  <mergeCells count="8">
    <mergeCell ref="B32:C32"/>
    <mergeCell ref="B34:C34"/>
    <mergeCell ref="B2:J2"/>
    <mergeCell ref="D3:F3"/>
    <mergeCell ref="C3:C4"/>
    <mergeCell ref="B3:B4"/>
    <mergeCell ref="J3:J4"/>
    <mergeCell ref="G3:I3"/>
  </mergeCells>
  <pageMargins left="0.7" right="0.7" top="0.75" bottom="0.75" header="0" footer="0"/>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2024-02-06T07:21:10Z</cp:lastPrinted>
  <dcterms:created xsi:type="dcterms:W3CDTF">2021-10-04T14:21:04Z</dcterms:created>
  <dcterms:modified xsi:type="dcterms:W3CDTF">2024-02-14T13:19:14Z</dcterms:modified>
</cp:coreProperties>
</file>