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Дитяча онкологія\165-Р\"/>
    </mc:Choice>
  </mc:AlternateContent>
  <xr:revisionPtr revIDLastSave="0" documentId="13_ncr:1_{81133E46-43C5-438D-9685-28BA2A6B724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UdKjOmPdSjoYjH99/v2dskPASeB1mj59scSIBYTrVGA="/>
    </ext>
  </extLst>
</workbook>
</file>

<file path=xl/calcChain.xml><?xml version="1.0" encoding="utf-8"?>
<calcChain xmlns="http://schemas.openxmlformats.org/spreadsheetml/2006/main">
  <c r="I8" i="1" l="1"/>
  <c r="I20" i="1"/>
  <c r="I24" i="1"/>
  <c r="H7" i="1"/>
  <c r="I7" i="1" s="1"/>
  <c r="H8" i="1"/>
  <c r="H9" i="1"/>
  <c r="H10" i="1"/>
  <c r="H11" i="1"/>
  <c r="I11" i="1" s="1"/>
  <c r="H12" i="1"/>
  <c r="H13" i="1"/>
  <c r="H14" i="1"/>
  <c r="H15" i="1"/>
  <c r="I15" i="1" s="1"/>
  <c r="H16" i="1"/>
  <c r="H17" i="1"/>
  <c r="H18" i="1"/>
  <c r="H19" i="1"/>
  <c r="I19" i="1" s="1"/>
  <c r="H20" i="1"/>
  <c r="H21" i="1"/>
  <c r="H22" i="1"/>
  <c r="H23" i="1"/>
  <c r="I23" i="1" s="1"/>
  <c r="H24" i="1"/>
  <c r="H25" i="1"/>
  <c r="H26" i="1"/>
  <c r="H27" i="1"/>
  <c r="I27" i="1" s="1"/>
  <c r="H28" i="1"/>
  <c r="H29" i="1"/>
  <c r="H30" i="1"/>
  <c r="H31" i="1"/>
  <c r="I31" i="1" s="1"/>
  <c r="H32" i="1"/>
  <c r="H6" i="1"/>
  <c r="G7" i="1"/>
  <c r="G8" i="1"/>
  <c r="G9" i="1"/>
  <c r="G10" i="1"/>
  <c r="G11" i="1"/>
  <c r="G12" i="1"/>
  <c r="G13" i="1"/>
  <c r="G14" i="1"/>
  <c r="G15" i="1"/>
  <c r="G16" i="1"/>
  <c r="G17" i="1"/>
  <c r="G18" i="1"/>
  <c r="G19" i="1"/>
  <c r="G20" i="1"/>
  <c r="G21" i="1"/>
  <c r="G22" i="1"/>
  <c r="G23" i="1"/>
  <c r="G24" i="1"/>
  <c r="G25" i="1"/>
  <c r="G26" i="1"/>
  <c r="G27" i="1"/>
  <c r="G28" i="1"/>
  <c r="G29" i="1"/>
  <c r="G30" i="1"/>
  <c r="G31" i="1"/>
  <c r="G32" i="1"/>
  <c r="G6" i="1"/>
  <c r="E7" i="1"/>
  <c r="E8" i="1"/>
  <c r="E9" i="1"/>
  <c r="E10" i="1"/>
  <c r="E11" i="1"/>
  <c r="E12" i="1"/>
  <c r="I12" i="1" s="1"/>
  <c r="E13" i="1"/>
  <c r="E14" i="1"/>
  <c r="E15" i="1"/>
  <c r="E16" i="1"/>
  <c r="I16" i="1" s="1"/>
  <c r="E17" i="1"/>
  <c r="E18" i="1"/>
  <c r="E19" i="1"/>
  <c r="E20" i="1"/>
  <c r="E21" i="1"/>
  <c r="E22" i="1"/>
  <c r="E23" i="1"/>
  <c r="E24" i="1"/>
  <c r="E25" i="1"/>
  <c r="E26" i="1"/>
  <c r="E27" i="1"/>
  <c r="E28" i="1"/>
  <c r="I28" i="1" s="1"/>
  <c r="E29" i="1"/>
  <c r="E30" i="1"/>
  <c r="E31" i="1"/>
  <c r="E32" i="1"/>
  <c r="I32" i="1" s="1"/>
  <c r="E6" i="1"/>
  <c r="I30" i="1" l="1"/>
  <c r="I26" i="1"/>
  <c r="I22" i="1"/>
  <c r="I18" i="1"/>
  <c r="I14" i="1"/>
  <c r="I10" i="1"/>
  <c r="I6" i="1"/>
  <c r="I29" i="1"/>
  <c r="I25" i="1"/>
  <c r="I21" i="1"/>
  <c r="I17" i="1"/>
  <c r="I13" i="1"/>
  <c r="I9" i="1"/>
  <c r="F33" i="1"/>
  <c r="D33" i="1"/>
  <c r="H33" i="1" l="1"/>
  <c r="G33" i="1"/>
  <c r="I33" i="1"/>
  <c r="E33" i="1"/>
</calcChain>
</file>

<file path=xl/sharedStrings.xml><?xml version="1.0" encoding="utf-8"?>
<sst xmlns="http://schemas.openxmlformats.org/spreadsheetml/2006/main" count="42" uniqueCount="41">
  <si>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</si>
  <si>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</si>
  <si>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</si>
  <si>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t xml:space="preserve">Загальна вартість, грн </t>
  </si>
  <si>
    <t>к-сть упаковок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</si>
  <si>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</si>
  <si>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</si>
  <si>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</si>
  <si>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</si>
  <si>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</si>
  <si>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</si>
  <si>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</si>
  <si>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</si>
  <si>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</si>
  <si>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</si>
  <si>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</si>
  <si>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</si>
  <si>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</si>
  <si>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</si>
  <si>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</si>
  <si>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</si>
  <si>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</si>
  <si>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</si>
  <si>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</si>
  <si>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</si>
  <si>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</si>
  <si>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</si>
  <si>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</si>
  <si>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</si>
  <si>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</si>
  <si>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</si>
  <si>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</si>
  <si>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</si>
  <si>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</si>
  <si>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</si>
  <si>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</si>
  <si>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t>к-сть флаконів</t>
  </si>
  <si>
    <t>к-сть ампул</t>
  </si>
  <si>
    <r>
      <t xml:space="preserve">АТГАМ / ATGAM ЛІМФОЦИТАРНИЙ ІМУНОГЛОБУЛІН, АНТИТИМОЦИТАРНИЙ ГЛОБУЛІН (КІНСЬКИЙ)
</t>
    </r>
    <r>
      <rPr>
        <sz val="11"/>
        <color theme="1"/>
        <rFont val="Times New Roman"/>
        <family val="1"/>
        <charset val="204"/>
      </rPr>
      <t xml:space="preserve">концентрат для приготування розчину для інфузій по 50 мг/мл, по 5 мл в ампулі; по 5 ампул у картонній пачці
</t>
    </r>
    <r>
      <rPr>
        <sz val="11"/>
        <color theme="1"/>
        <rFont val="Times New Roman"/>
      </rPr>
      <t xml:space="preserve">
</t>
    </r>
    <r>
      <rPr>
        <b/>
        <sz val="11"/>
        <color theme="1"/>
        <rFont val="Times New Roman"/>
      </rPr>
      <t>(Антитимоцитарний глобулін кінський, 250 мг)</t>
    </r>
    <r>
      <rPr>
        <sz val="11"/>
        <color theme="1"/>
        <rFont val="Times New Roman"/>
      </rPr>
      <t xml:space="preserve">
</t>
    </r>
    <r>
      <rPr>
        <b/>
        <sz val="11"/>
        <color theme="1"/>
        <rFont val="Times New Roman"/>
      </rPr>
      <t xml:space="preserve">Виробник: Фармація і Апджон Компані ЛЛС, США      
</t>
    </r>
    <r>
      <rPr>
        <sz val="11"/>
        <color theme="1"/>
        <rFont val="Times New Roman"/>
      </rPr>
      <t xml:space="preserve">
</t>
    </r>
    <r>
      <rPr>
        <b/>
        <sz val="11"/>
        <color theme="1"/>
        <rFont val="Times New Roman"/>
      </rPr>
      <t>Ціна за ампулу - 16 984,52 грн
(mnn id: 13801)</t>
    </r>
  </si>
  <si>
    <r>
      <t xml:space="preserve">ЦЕФОПЕКТАМ
</t>
    </r>
    <r>
      <rPr>
        <sz val="11"/>
        <color theme="1"/>
        <rFont val="Times New Roman"/>
        <family val="1"/>
        <charset val="204"/>
      </rPr>
      <t xml:space="preserve">порошок для розчину для ін'єкцій, 1 г/1г, по 1 флакону з порошком в пачці з картону
</t>
    </r>
    <r>
      <rPr>
        <sz val="11"/>
        <color theme="1"/>
        <rFont val="Times New Roman"/>
      </rPr>
      <t xml:space="preserve">
</t>
    </r>
    <r>
      <rPr>
        <b/>
        <sz val="11"/>
        <color theme="1"/>
        <rFont val="Times New Roman"/>
      </rPr>
      <t>(Сульбактам/цефоперазон, 1г/1г)</t>
    </r>
    <r>
      <rPr>
        <sz val="11"/>
        <color theme="1"/>
        <rFont val="Times New Roman"/>
      </rPr>
      <t xml:space="preserve">
</t>
    </r>
    <r>
      <rPr>
        <b/>
        <sz val="11"/>
        <color theme="1"/>
        <rFont val="Times New Roman"/>
      </rPr>
      <t xml:space="preserve">Виробник: Публічне акціонерне товариство "Науково-виробничий центр "Борщагівський хіміко-фармацевтичний завод", Україна
</t>
    </r>
    <r>
      <rPr>
        <sz val="11"/>
        <color theme="1"/>
        <rFont val="Times New Roman"/>
      </rPr>
      <t xml:space="preserve">
</t>
    </r>
    <r>
      <rPr>
        <b/>
        <sz val="11"/>
        <color theme="1"/>
        <rFont val="Times New Roman"/>
      </rPr>
      <t>Ціна за флакон - 89,60 грн
(mnn id: 16660)</t>
    </r>
  </si>
  <si>
    <t>ЗАТВЕРДЖЕНО
наказ державного підприємства 
«Медичні закупівлі України» від 16.02.2024 № 165-Р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</si>
</sst>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9">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bottom style="thin">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thin">
        <color rgb="FF000000"/>
      </right>
      <top style="medium">
        <color indexed="64"/>
      </top>
      <bottom style="thin">
        <color indexed="64"/>
      </bottom>
      <diagonal/>
    </border>
  </borders>
  <cellStyleXfs count="1">
    <xf numFmtId="0" fontId="0" fillId="0" borderId="0"/>
  </cellStyleXfs>
  <cellXfs count="58">
    <xf numFmtId="0" fontId="0" fillId="0" borderId="0" xfId="0"/>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14"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8" fillId="3" borderId="0" xfId="0" applyFont="1" applyFill="1"/>
    <xf numFmtId="0" fontId="1" fillId="4" borderId="0" xfId="0" applyFont="1" applyFill="1" applyAlignment="1">
      <alignment horizontal="center" vertical="center"/>
    </xf>
    <xf numFmtId="0" fontId="1" fillId="4" borderId="15" xfId="0" applyFont="1" applyFill="1" applyBorder="1" applyAlignment="1">
      <alignment horizontal="center" vertical="center"/>
    </xf>
    <xf numFmtId="0" fontId="5" fillId="4" borderId="16" xfId="0" applyFont="1" applyFill="1" applyBorder="1" applyAlignment="1">
      <alignment horizontal="left" vertical="center" wrapText="1"/>
    </xf>
    <xf numFmtId="3" fontId="1" fillId="4" borderId="17"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5" fillId="4" borderId="18" xfId="0" applyNumberFormat="1" applyFont="1" applyFill="1" applyBorder="1" applyAlignment="1">
      <alignment horizontal="center" vertical="center" wrapText="1"/>
    </xf>
    <xf numFmtId="0" fontId="9" fillId="4" borderId="0" xfId="0" applyFont="1" applyFill="1"/>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0" fontId="1" fillId="3" borderId="21" xfId="0" applyFont="1" applyFill="1" applyBorder="1" applyAlignment="1">
      <alignment horizontal="center" vertical="center"/>
    </xf>
    <xf numFmtId="0" fontId="1" fillId="4" borderId="19" xfId="0" applyFont="1" applyFill="1" applyBorder="1" applyAlignment="1">
      <alignment horizontal="center" vertical="center"/>
    </xf>
    <xf numFmtId="0" fontId="5" fillId="4" borderId="20" xfId="0" applyFont="1" applyFill="1" applyBorder="1" applyAlignment="1">
      <alignment horizontal="left" vertical="center" wrapText="1"/>
    </xf>
    <xf numFmtId="0" fontId="8" fillId="4" borderId="0" xfId="0" applyFont="1" applyFill="1"/>
    <xf numFmtId="0" fontId="1" fillId="4" borderId="21" xfId="0" applyFont="1" applyFill="1" applyBorder="1" applyAlignment="1">
      <alignment horizontal="center" vertical="center"/>
    </xf>
    <xf numFmtId="0" fontId="5" fillId="3" borderId="19" xfId="0" applyFont="1" applyFill="1" applyBorder="1" applyAlignment="1">
      <alignment horizontal="left" vertical="center" wrapText="1"/>
    </xf>
    <xf numFmtId="0" fontId="5" fillId="4" borderId="0" xfId="0" applyFont="1" applyFill="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16" fillId="2" borderId="11" xfId="0" applyFont="1" applyFill="1" applyBorder="1" applyAlignment="1">
      <alignment horizontal="center" vertical="center" wrapText="1"/>
    </xf>
    <xf numFmtId="3" fontId="1" fillId="4" borderId="25" xfId="0" applyNumberFormat="1" applyFont="1" applyFill="1" applyBorder="1" applyAlignment="1">
      <alignment horizontal="center" vertical="center" wrapText="1"/>
    </xf>
    <xf numFmtId="3" fontId="1" fillId="4" borderId="26" xfId="0" applyNumberFormat="1" applyFont="1" applyFill="1" applyBorder="1" applyAlignment="1">
      <alignment horizontal="center" vertical="center" wrapText="1"/>
    </xf>
    <xf numFmtId="1" fontId="7" fillId="3" borderId="27" xfId="0" applyNumberFormat="1" applyFont="1" applyFill="1" applyBorder="1" applyAlignment="1">
      <alignment horizontal="center" vertical="center" wrapText="1"/>
    </xf>
    <xf numFmtId="3" fontId="1" fillId="4" borderId="28" xfId="0" applyNumberFormat="1" applyFont="1" applyFill="1" applyBorder="1" applyAlignment="1">
      <alignment horizontal="center" vertical="center" wrapText="1"/>
    </xf>
    <xf numFmtId="0" fontId="10" fillId="3" borderId="5" xfId="0" applyFont="1" applyFill="1" applyBorder="1" applyAlignment="1">
      <alignment horizontal="left" vertical="center" wrapText="1"/>
    </xf>
    <xf numFmtId="0" fontId="4" fillId="3" borderId="7" xfId="0" applyFont="1" applyFill="1" applyBorder="1"/>
    <xf numFmtId="0" fontId="12" fillId="2" borderId="23" xfId="0" applyFont="1" applyFill="1" applyBorder="1" applyAlignment="1">
      <alignment horizontal="left" wrapText="1"/>
    </xf>
    <xf numFmtId="0" fontId="4" fillId="3" borderId="24"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9" xfId="0" applyFont="1" applyFill="1" applyBorder="1"/>
    <xf numFmtId="0" fontId="5" fillId="3" borderId="4" xfId="0" applyFont="1" applyFill="1" applyBorder="1" applyAlignment="1">
      <alignment horizontal="center" vertical="center" wrapText="1"/>
    </xf>
    <xf numFmtId="0" fontId="4" fillId="3" borderId="10" xfId="0" applyFont="1" applyFill="1" applyBorder="1"/>
    <xf numFmtId="0" fontId="15" fillId="3"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3" borderId="13" xfId="0" applyFont="1" applyFill="1" applyBorder="1"/>
    <xf numFmtId="0" fontId="4" fillId="3" borderId="6"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1"/>
  <sheetViews>
    <sheetView tabSelected="1" zoomScale="70" zoomScaleNormal="70" workbookViewId="0">
      <selection activeCell="B2" sqref="B2:I2"/>
    </sheetView>
  </sheetViews>
  <sheetFormatPr defaultColWidth="14.453125" defaultRowHeight="15" customHeight="1" x14ac:dyDescent="0.35"/>
  <cols>
    <col min="1" max="2" width="5.453125" style="11" customWidth="1"/>
    <col min="3" max="3" width="37.81640625" style="11" customWidth="1"/>
    <col min="4" max="4" width="25.90625" style="11" customWidth="1"/>
    <col min="5" max="5" width="22.54296875" style="11" customWidth="1"/>
    <col min="6" max="6" width="22.26953125" style="11" customWidth="1"/>
    <col min="7" max="7" width="21.7265625" style="11" customWidth="1"/>
    <col min="8" max="8" width="23.1796875" style="11" customWidth="1"/>
    <col min="9" max="9" width="33.54296875" style="11" customWidth="1"/>
    <col min="10" max="16384" width="14.453125" style="11"/>
  </cols>
  <sheetData>
    <row r="1" spans="1:28" ht="121.5" customHeight="1" x14ac:dyDescent="0.35">
      <c r="A1" s="9"/>
      <c r="B1" s="9"/>
      <c r="C1" s="10"/>
      <c r="D1" s="10"/>
      <c r="E1" s="10"/>
      <c r="F1" s="10"/>
      <c r="G1" s="10"/>
      <c r="H1" s="10"/>
      <c r="I1" s="1" t="s">
        <v>40</v>
      </c>
    </row>
    <row r="2" spans="1:28" ht="183.75" customHeight="1" thickBot="1" x14ac:dyDescent="0.4">
      <c r="A2" s="12"/>
      <c r="B2" s="48" t="s">
        <v>0</v>
      </c>
      <c r="C2" s="49"/>
      <c r="D2" s="49"/>
      <c r="E2" s="49"/>
      <c r="F2" s="49"/>
      <c r="G2" s="49"/>
      <c r="H2" s="49"/>
      <c r="I2" s="49"/>
    </row>
    <row r="3" spans="1:28" ht="202.5" customHeight="1" thickBot="1" x14ac:dyDescent="0.4">
      <c r="A3" s="13"/>
      <c r="B3" s="50" t="s">
        <v>1</v>
      </c>
      <c r="C3" s="52" t="s">
        <v>2</v>
      </c>
      <c r="D3" s="54" t="s">
        <v>39</v>
      </c>
      <c r="E3" s="45"/>
      <c r="F3" s="54" t="s">
        <v>38</v>
      </c>
      <c r="G3" s="57"/>
      <c r="H3" s="45"/>
      <c r="I3" s="55" t="s">
        <v>3</v>
      </c>
    </row>
    <row r="4" spans="1:28" ht="36" customHeight="1" thickBot="1" x14ac:dyDescent="0.4">
      <c r="A4" s="13"/>
      <c r="B4" s="51"/>
      <c r="C4" s="53"/>
      <c r="D4" s="39" t="s">
        <v>36</v>
      </c>
      <c r="E4" s="2" t="s">
        <v>5</v>
      </c>
      <c r="F4" s="39" t="s">
        <v>37</v>
      </c>
      <c r="G4" s="2" t="s">
        <v>4</v>
      </c>
      <c r="H4" s="2" t="s">
        <v>5</v>
      </c>
      <c r="I4" s="56"/>
    </row>
    <row r="5" spans="1:28" ht="15" customHeight="1" thickBot="1" x14ac:dyDescent="0.4">
      <c r="A5" s="14"/>
      <c r="B5" s="15">
        <v>1</v>
      </c>
      <c r="C5" s="16">
        <v>2</v>
      </c>
      <c r="D5" s="17">
        <v>3</v>
      </c>
      <c r="E5" s="16">
        <v>4</v>
      </c>
      <c r="F5" s="42">
        <v>5</v>
      </c>
      <c r="G5" s="18">
        <v>6</v>
      </c>
      <c r="H5" s="16">
        <v>7</v>
      </c>
      <c r="I5" s="18">
        <v>8</v>
      </c>
      <c r="J5" s="19"/>
      <c r="K5" s="19"/>
      <c r="L5" s="19"/>
      <c r="M5" s="19"/>
      <c r="N5" s="19"/>
      <c r="O5" s="19"/>
      <c r="P5" s="19"/>
      <c r="Q5" s="19"/>
      <c r="R5" s="19"/>
      <c r="S5" s="19"/>
      <c r="T5" s="19"/>
      <c r="U5" s="19"/>
      <c r="V5" s="19"/>
      <c r="W5" s="19"/>
      <c r="X5" s="19"/>
      <c r="Y5" s="19"/>
      <c r="Z5" s="19"/>
      <c r="AA5" s="19"/>
      <c r="AB5" s="19"/>
    </row>
    <row r="6" spans="1:28" ht="18" customHeight="1" x14ac:dyDescent="0.35">
      <c r="A6" s="20"/>
      <c r="B6" s="21">
        <v>1</v>
      </c>
      <c r="C6" s="22" t="s">
        <v>6</v>
      </c>
      <c r="D6" s="43">
        <v>35</v>
      </c>
      <c r="E6" s="24">
        <f>D6*89.6</f>
        <v>3136</v>
      </c>
      <c r="F6" s="41">
        <v>0</v>
      </c>
      <c r="G6" s="23">
        <f>F6/5</f>
        <v>0</v>
      </c>
      <c r="H6" s="24">
        <f>F6*16984.52</f>
        <v>0</v>
      </c>
      <c r="I6" s="25">
        <f>E6+H6</f>
        <v>3136</v>
      </c>
      <c r="J6" s="26"/>
      <c r="K6" s="26"/>
      <c r="L6" s="26"/>
      <c r="M6" s="26"/>
      <c r="N6" s="26"/>
      <c r="O6" s="26"/>
      <c r="P6" s="26"/>
      <c r="Q6" s="26"/>
      <c r="R6" s="26"/>
      <c r="S6" s="26"/>
      <c r="T6" s="26"/>
      <c r="U6" s="26"/>
      <c r="V6" s="26"/>
      <c r="W6" s="26"/>
      <c r="X6" s="26"/>
      <c r="Y6" s="26"/>
      <c r="Z6" s="26"/>
      <c r="AA6" s="26"/>
      <c r="AB6" s="26"/>
    </row>
    <row r="7" spans="1:28" ht="18" customHeight="1" x14ac:dyDescent="0.35">
      <c r="A7" s="9"/>
      <c r="B7" s="27">
        <v>2</v>
      </c>
      <c r="C7" s="28" t="s">
        <v>7</v>
      </c>
      <c r="D7" s="40">
        <v>0</v>
      </c>
      <c r="E7" s="24">
        <f t="shared" ref="E7:E32" si="0">D7*89.6</f>
        <v>0</v>
      </c>
      <c r="F7" s="41">
        <v>0</v>
      </c>
      <c r="G7" s="23">
        <f t="shared" ref="G7:G32" si="1">F7/5</f>
        <v>0</v>
      </c>
      <c r="H7" s="24">
        <f t="shared" ref="H7:H32" si="2">F7*16984.52</f>
        <v>0</v>
      </c>
      <c r="I7" s="25">
        <f t="shared" ref="I7:I32" si="3">E7+H7</f>
        <v>0</v>
      </c>
    </row>
    <row r="8" spans="1:28" ht="18" customHeight="1" x14ac:dyDescent="0.35">
      <c r="A8" s="9"/>
      <c r="B8" s="29">
        <v>3</v>
      </c>
      <c r="C8" s="28" t="s">
        <v>8</v>
      </c>
      <c r="D8" s="40">
        <v>139</v>
      </c>
      <c r="E8" s="24">
        <f t="shared" si="0"/>
        <v>12454.4</v>
      </c>
      <c r="F8" s="41">
        <v>0</v>
      </c>
      <c r="G8" s="23">
        <f t="shared" si="1"/>
        <v>0</v>
      </c>
      <c r="H8" s="24">
        <f t="shared" si="2"/>
        <v>0</v>
      </c>
      <c r="I8" s="25">
        <f t="shared" si="3"/>
        <v>12454.4</v>
      </c>
    </row>
    <row r="9" spans="1:28" ht="18" customHeight="1" x14ac:dyDescent="0.35">
      <c r="A9" s="20"/>
      <c r="B9" s="30">
        <v>4</v>
      </c>
      <c r="C9" s="31" t="s">
        <v>9</v>
      </c>
      <c r="D9" s="40">
        <v>0</v>
      </c>
      <c r="E9" s="24">
        <f t="shared" si="0"/>
        <v>0</v>
      </c>
      <c r="F9" s="41">
        <v>0</v>
      </c>
      <c r="G9" s="23">
        <f t="shared" si="1"/>
        <v>0</v>
      </c>
      <c r="H9" s="24">
        <f t="shared" si="2"/>
        <v>0</v>
      </c>
      <c r="I9" s="25">
        <f t="shared" si="3"/>
        <v>0</v>
      </c>
      <c r="J9" s="26"/>
      <c r="K9" s="26"/>
      <c r="L9" s="26"/>
      <c r="M9" s="26"/>
      <c r="N9" s="26"/>
      <c r="O9" s="26"/>
      <c r="P9" s="26"/>
      <c r="Q9" s="26"/>
      <c r="R9" s="26"/>
      <c r="S9" s="26"/>
      <c r="T9" s="26"/>
      <c r="U9" s="26"/>
      <c r="V9" s="26"/>
      <c r="W9" s="26"/>
      <c r="X9" s="26"/>
      <c r="Y9" s="26"/>
      <c r="Z9" s="26"/>
      <c r="AA9" s="26"/>
      <c r="AB9" s="26"/>
    </row>
    <row r="10" spans="1:28" ht="18" customHeight="1" x14ac:dyDescent="0.35">
      <c r="A10" s="9"/>
      <c r="B10" s="29">
        <v>5</v>
      </c>
      <c r="C10" s="28" t="s">
        <v>10</v>
      </c>
      <c r="D10" s="40">
        <v>9</v>
      </c>
      <c r="E10" s="24">
        <f t="shared" si="0"/>
        <v>806.4</v>
      </c>
      <c r="F10" s="41">
        <v>0</v>
      </c>
      <c r="G10" s="23">
        <f t="shared" si="1"/>
        <v>0</v>
      </c>
      <c r="H10" s="24">
        <f t="shared" si="2"/>
        <v>0</v>
      </c>
      <c r="I10" s="25">
        <f t="shared" si="3"/>
        <v>806.4</v>
      </c>
    </row>
    <row r="11" spans="1:28" ht="18" customHeight="1" x14ac:dyDescent="0.35">
      <c r="A11" s="20"/>
      <c r="B11" s="30">
        <v>6</v>
      </c>
      <c r="C11" s="31" t="s">
        <v>11</v>
      </c>
      <c r="D11" s="40">
        <v>0</v>
      </c>
      <c r="E11" s="24">
        <f t="shared" si="0"/>
        <v>0</v>
      </c>
      <c r="F11" s="41">
        <v>0</v>
      </c>
      <c r="G11" s="23">
        <f t="shared" si="1"/>
        <v>0</v>
      </c>
      <c r="H11" s="24">
        <f t="shared" si="2"/>
        <v>0</v>
      </c>
      <c r="I11" s="25">
        <f t="shared" si="3"/>
        <v>0</v>
      </c>
      <c r="J11" s="26"/>
      <c r="K11" s="32"/>
      <c r="L11" s="26"/>
      <c r="M11" s="26"/>
      <c r="N11" s="26"/>
      <c r="O11" s="26"/>
      <c r="P11" s="26"/>
      <c r="Q11" s="26"/>
      <c r="R11" s="26"/>
      <c r="S11" s="26"/>
      <c r="T11" s="26"/>
      <c r="U11" s="26"/>
      <c r="V11" s="26"/>
      <c r="W11" s="26"/>
      <c r="X11" s="26"/>
      <c r="Y11" s="26"/>
      <c r="Z11" s="26"/>
      <c r="AA11" s="26"/>
      <c r="AB11" s="26"/>
    </row>
    <row r="12" spans="1:28" ht="18" customHeight="1" x14ac:dyDescent="0.35">
      <c r="A12" s="9"/>
      <c r="B12" s="29">
        <v>7</v>
      </c>
      <c r="C12" s="28" t="s">
        <v>12</v>
      </c>
      <c r="D12" s="40">
        <v>347</v>
      </c>
      <c r="E12" s="24">
        <f t="shared" si="0"/>
        <v>31091.199999999997</v>
      </c>
      <c r="F12" s="41">
        <v>10</v>
      </c>
      <c r="G12" s="23">
        <f t="shared" si="1"/>
        <v>2</v>
      </c>
      <c r="H12" s="24">
        <f t="shared" si="2"/>
        <v>169845.2</v>
      </c>
      <c r="I12" s="25">
        <f t="shared" si="3"/>
        <v>200936.40000000002</v>
      </c>
      <c r="K12" s="19"/>
    </row>
    <row r="13" spans="1:28" ht="18" customHeight="1" x14ac:dyDescent="0.35">
      <c r="A13" s="9"/>
      <c r="B13" s="27">
        <v>8</v>
      </c>
      <c r="C13" s="28" t="s">
        <v>13</v>
      </c>
      <c r="D13" s="40">
        <v>17</v>
      </c>
      <c r="E13" s="24">
        <f t="shared" si="0"/>
        <v>1523.1999999999998</v>
      </c>
      <c r="F13" s="41">
        <v>0</v>
      </c>
      <c r="G13" s="23">
        <f t="shared" si="1"/>
        <v>0</v>
      </c>
      <c r="H13" s="24">
        <f t="shared" si="2"/>
        <v>0</v>
      </c>
      <c r="I13" s="25">
        <f t="shared" si="3"/>
        <v>1523.1999999999998</v>
      </c>
      <c r="K13" s="19"/>
    </row>
    <row r="14" spans="1:28" ht="18" customHeight="1" x14ac:dyDescent="0.35">
      <c r="A14" s="9"/>
      <c r="B14" s="29">
        <v>9</v>
      </c>
      <c r="C14" s="28" t="s">
        <v>14</v>
      </c>
      <c r="D14" s="40">
        <v>0</v>
      </c>
      <c r="E14" s="24">
        <f t="shared" si="0"/>
        <v>0</v>
      </c>
      <c r="F14" s="41">
        <v>0</v>
      </c>
      <c r="G14" s="23">
        <f t="shared" si="1"/>
        <v>0</v>
      </c>
      <c r="H14" s="24">
        <f t="shared" si="2"/>
        <v>0</v>
      </c>
      <c r="I14" s="25">
        <f t="shared" si="3"/>
        <v>0</v>
      </c>
    </row>
    <row r="15" spans="1:28" ht="18" customHeight="1" x14ac:dyDescent="0.35">
      <c r="A15" s="9"/>
      <c r="B15" s="27">
        <v>10</v>
      </c>
      <c r="C15" s="28" t="s">
        <v>15</v>
      </c>
      <c r="D15" s="40">
        <v>87</v>
      </c>
      <c r="E15" s="24">
        <f t="shared" si="0"/>
        <v>7795.2</v>
      </c>
      <c r="F15" s="41">
        <v>0</v>
      </c>
      <c r="G15" s="23">
        <f t="shared" si="1"/>
        <v>0</v>
      </c>
      <c r="H15" s="24">
        <f t="shared" si="2"/>
        <v>0</v>
      </c>
      <c r="I15" s="25">
        <f t="shared" si="3"/>
        <v>7795.2</v>
      </c>
    </row>
    <row r="16" spans="1:28" ht="18" customHeight="1" x14ac:dyDescent="0.35">
      <c r="A16" s="20"/>
      <c r="B16" s="33">
        <v>11</v>
      </c>
      <c r="C16" s="31" t="s">
        <v>16</v>
      </c>
      <c r="D16" s="40">
        <v>0</v>
      </c>
      <c r="E16" s="24">
        <f t="shared" si="0"/>
        <v>0</v>
      </c>
      <c r="F16" s="41">
        <v>0</v>
      </c>
      <c r="G16" s="23">
        <f t="shared" si="1"/>
        <v>0</v>
      </c>
      <c r="H16" s="24">
        <f t="shared" si="2"/>
        <v>0</v>
      </c>
      <c r="I16" s="25">
        <f t="shared" si="3"/>
        <v>0</v>
      </c>
      <c r="J16" s="26"/>
      <c r="K16" s="26"/>
      <c r="L16" s="26"/>
      <c r="M16" s="26"/>
      <c r="N16" s="26"/>
      <c r="O16" s="26"/>
      <c r="P16" s="26"/>
      <c r="Q16" s="26"/>
      <c r="R16" s="26"/>
      <c r="S16" s="26"/>
      <c r="T16" s="26"/>
      <c r="U16" s="26"/>
      <c r="V16" s="26"/>
      <c r="W16" s="26"/>
      <c r="X16" s="26"/>
      <c r="Y16" s="26"/>
      <c r="Z16" s="26"/>
      <c r="AA16" s="26"/>
      <c r="AB16" s="26"/>
    </row>
    <row r="17" spans="1:28" ht="18" customHeight="1" x14ac:dyDescent="0.35">
      <c r="A17" s="9"/>
      <c r="B17" s="27">
        <v>12</v>
      </c>
      <c r="C17" s="28" t="s">
        <v>17</v>
      </c>
      <c r="D17" s="40">
        <v>104</v>
      </c>
      <c r="E17" s="24">
        <f t="shared" si="0"/>
        <v>9318.4</v>
      </c>
      <c r="F17" s="41">
        <v>0</v>
      </c>
      <c r="G17" s="23">
        <f t="shared" si="1"/>
        <v>0</v>
      </c>
      <c r="H17" s="24">
        <f t="shared" si="2"/>
        <v>0</v>
      </c>
      <c r="I17" s="25">
        <f t="shared" si="3"/>
        <v>9318.4</v>
      </c>
    </row>
    <row r="18" spans="1:28" ht="18" customHeight="1" x14ac:dyDescent="0.35">
      <c r="A18" s="9"/>
      <c r="B18" s="29">
        <v>13</v>
      </c>
      <c r="C18" s="28" t="s">
        <v>18</v>
      </c>
      <c r="D18" s="40">
        <v>52</v>
      </c>
      <c r="E18" s="24">
        <f t="shared" si="0"/>
        <v>4659.2</v>
      </c>
      <c r="F18" s="41">
        <v>0</v>
      </c>
      <c r="G18" s="23">
        <f t="shared" si="1"/>
        <v>0</v>
      </c>
      <c r="H18" s="24">
        <f t="shared" si="2"/>
        <v>0</v>
      </c>
      <c r="I18" s="25">
        <f t="shared" si="3"/>
        <v>4659.2</v>
      </c>
    </row>
    <row r="19" spans="1:28" ht="18" customHeight="1" x14ac:dyDescent="0.35">
      <c r="A19" s="9"/>
      <c r="B19" s="27">
        <v>14</v>
      </c>
      <c r="C19" s="28" t="s">
        <v>19</v>
      </c>
      <c r="D19" s="40">
        <v>121</v>
      </c>
      <c r="E19" s="24">
        <f t="shared" si="0"/>
        <v>10841.599999999999</v>
      </c>
      <c r="F19" s="41">
        <v>0</v>
      </c>
      <c r="G19" s="23">
        <f t="shared" si="1"/>
        <v>0</v>
      </c>
      <c r="H19" s="24">
        <f t="shared" si="2"/>
        <v>0</v>
      </c>
      <c r="I19" s="25">
        <f t="shared" si="3"/>
        <v>10841.599999999999</v>
      </c>
    </row>
    <row r="20" spans="1:28" ht="18" customHeight="1" x14ac:dyDescent="0.35">
      <c r="A20" s="20"/>
      <c r="B20" s="33">
        <v>15</v>
      </c>
      <c r="C20" s="31" t="s">
        <v>20</v>
      </c>
      <c r="D20" s="40">
        <v>9</v>
      </c>
      <c r="E20" s="24">
        <f t="shared" si="0"/>
        <v>806.4</v>
      </c>
      <c r="F20" s="41">
        <v>0</v>
      </c>
      <c r="G20" s="23">
        <f t="shared" si="1"/>
        <v>0</v>
      </c>
      <c r="H20" s="24">
        <f t="shared" si="2"/>
        <v>0</v>
      </c>
      <c r="I20" s="25">
        <f t="shared" si="3"/>
        <v>806.4</v>
      </c>
      <c r="J20" s="26"/>
      <c r="K20" s="26"/>
      <c r="L20" s="26"/>
      <c r="M20" s="26"/>
      <c r="N20" s="26"/>
      <c r="O20" s="26"/>
      <c r="P20" s="26"/>
      <c r="Q20" s="26"/>
      <c r="R20" s="26"/>
      <c r="S20" s="26"/>
      <c r="T20" s="26"/>
      <c r="U20" s="26"/>
      <c r="V20" s="26"/>
      <c r="W20" s="26"/>
      <c r="X20" s="26"/>
      <c r="Y20" s="26"/>
      <c r="Z20" s="26"/>
      <c r="AA20" s="26"/>
      <c r="AB20" s="26"/>
    </row>
    <row r="21" spans="1:28" ht="18" customHeight="1" x14ac:dyDescent="0.35">
      <c r="A21" s="9"/>
      <c r="B21" s="27">
        <v>16</v>
      </c>
      <c r="C21" s="28" t="s">
        <v>21</v>
      </c>
      <c r="D21" s="40">
        <v>0</v>
      </c>
      <c r="E21" s="24">
        <f t="shared" si="0"/>
        <v>0</v>
      </c>
      <c r="F21" s="41">
        <v>0</v>
      </c>
      <c r="G21" s="23">
        <f t="shared" si="1"/>
        <v>0</v>
      </c>
      <c r="H21" s="24">
        <f t="shared" si="2"/>
        <v>0</v>
      </c>
      <c r="I21" s="25">
        <f t="shared" si="3"/>
        <v>0</v>
      </c>
    </row>
    <row r="22" spans="1:28" ht="18" customHeight="1" x14ac:dyDescent="0.35">
      <c r="A22" s="20"/>
      <c r="B22" s="33">
        <v>17</v>
      </c>
      <c r="C22" s="31" t="s">
        <v>22</v>
      </c>
      <c r="D22" s="40">
        <v>26</v>
      </c>
      <c r="E22" s="24">
        <f t="shared" si="0"/>
        <v>2329.6</v>
      </c>
      <c r="F22" s="41">
        <v>0</v>
      </c>
      <c r="G22" s="23">
        <f t="shared" si="1"/>
        <v>0</v>
      </c>
      <c r="H22" s="24">
        <f t="shared" si="2"/>
        <v>0</v>
      </c>
      <c r="I22" s="25">
        <f t="shared" si="3"/>
        <v>2329.6</v>
      </c>
      <c r="J22" s="26"/>
      <c r="K22" s="26"/>
      <c r="L22" s="26"/>
      <c r="M22" s="26"/>
      <c r="N22" s="26"/>
      <c r="O22" s="26"/>
      <c r="P22" s="26"/>
      <c r="Q22" s="26"/>
      <c r="R22" s="26"/>
      <c r="S22" s="26"/>
      <c r="T22" s="26"/>
      <c r="U22" s="26"/>
      <c r="V22" s="26"/>
      <c r="W22" s="26"/>
      <c r="X22" s="26"/>
      <c r="Y22" s="26"/>
      <c r="Z22" s="26"/>
      <c r="AA22" s="26"/>
      <c r="AB22" s="26"/>
    </row>
    <row r="23" spans="1:28" ht="18" customHeight="1" x14ac:dyDescent="0.35">
      <c r="A23" s="9"/>
      <c r="B23" s="27">
        <v>18</v>
      </c>
      <c r="C23" s="28" t="s">
        <v>23</v>
      </c>
      <c r="D23" s="40">
        <v>43</v>
      </c>
      <c r="E23" s="24">
        <f t="shared" si="0"/>
        <v>3852.7999999999997</v>
      </c>
      <c r="F23" s="41">
        <v>0</v>
      </c>
      <c r="G23" s="23">
        <f t="shared" si="1"/>
        <v>0</v>
      </c>
      <c r="H23" s="24">
        <f t="shared" si="2"/>
        <v>0</v>
      </c>
      <c r="I23" s="25">
        <f t="shared" si="3"/>
        <v>3852.7999999999997</v>
      </c>
    </row>
    <row r="24" spans="1:28" ht="18" customHeight="1" x14ac:dyDescent="0.35">
      <c r="A24" s="9"/>
      <c r="B24" s="29">
        <v>19</v>
      </c>
      <c r="C24" s="28" t="s">
        <v>24</v>
      </c>
      <c r="D24" s="40">
        <v>18</v>
      </c>
      <c r="E24" s="24">
        <f t="shared" si="0"/>
        <v>1612.8</v>
      </c>
      <c r="F24" s="41">
        <v>0</v>
      </c>
      <c r="G24" s="23">
        <f t="shared" si="1"/>
        <v>0</v>
      </c>
      <c r="H24" s="24">
        <f t="shared" si="2"/>
        <v>0</v>
      </c>
      <c r="I24" s="25">
        <f t="shared" si="3"/>
        <v>1612.8</v>
      </c>
    </row>
    <row r="25" spans="1:28" ht="18" customHeight="1" x14ac:dyDescent="0.35">
      <c r="A25" s="20"/>
      <c r="B25" s="30">
        <v>20</v>
      </c>
      <c r="C25" s="31" t="s">
        <v>25</v>
      </c>
      <c r="D25" s="40">
        <v>0</v>
      </c>
      <c r="E25" s="24">
        <f t="shared" si="0"/>
        <v>0</v>
      </c>
      <c r="F25" s="41">
        <v>0</v>
      </c>
      <c r="G25" s="23">
        <f t="shared" si="1"/>
        <v>0</v>
      </c>
      <c r="H25" s="24">
        <f t="shared" si="2"/>
        <v>0</v>
      </c>
      <c r="I25" s="25">
        <f t="shared" si="3"/>
        <v>0</v>
      </c>
      <c r="J25" s="26"/>
      <c r="K25" s="26"/>
      <c r="L25" s="26"/>
      <c r="M25" s="26"/>
      <c r="N25" s="26"/>
      <c r="O25" s="26"/>
      <c r="P25" s="26"/>
      <c r="Q25" s="26"/>
      <c r="R25" s="26"/>
      <c r="S25" s="26"/>
      <c r="T25" s="26"/>
      <c r="U25" s="26"/>
      <c r="V25" s="26"/>
      <c r="W25" s="26"/>
      <c r="X25" s="26"/>
      <c r="Y25" s="26"/>
      <c r="Z25" s="26"/>
      <c r="AA25" s="26"/>
      <c r="AB25" s="26"/>
    </row>
    <row r="26" spans="1:28" ht="18" customHeight="1" x14ac:dyDescent="0.35">
      <c r="A26" s="9"/>
      <c r="B26" s="29">
        <v>21</v>
      </c>
      <c r="C26" s="28" t="s">
        <v>26</v>
      </c>
      <c r="D26" s="40">
        <v>0</v>
      </c>
      <c r="E26" s="24">
        <f t="shared" si="0"/>
        <v>0</v>
      </c>
      <c r="F26" s="41">
        <v>0</v>
      </c>
      <c r="G26" s="23">
        <f t="shared" si="1"/>
        <v>0</v>
      </c>
      <c r="H26" s="24">
        <f t="shared" si="2"/>
        <v>0</v>
      </c>
      <c r="I26" s="25">
        <f t="shared" si="3"/>
        <v>0</v>
      </c>
    </row>
    <row r="27" spans="1:28" ht="18" customHeight="1" x14ac:dyDescent="0.35">
      <c r="A27" s="9"/>
      <c r="B27" s="27">
        <v>22</v>
      </c>
      <c r="C27" s="28" t="s">
        <v>27</v>
      </c>
      <c r="D27" s="40">
        <v>121</v>
      </c>
      <c r="E27" s="24">
        <f t="shared" si="0"/>
        <v>10841.599999999999</v>
      </c>
      <c r="F27" s="41">
        <v>10</v>
      </c>
      <c r="G27" s="23">
        <f t="shared" si="1"/>
        <v>2</v>
      </c>
      <c r="H27" s="24">
        <f t="shared" si="2"/>
        <v>169845.2</v>
      </c>
      <c r="I27" s="25">
        <f t="shared" si="3"/>
        <v>180686.80000000002</v>
      </c>
    </row>
    <row r="28" spans="1:28" ht="18" customHeight="1" x14ac:dyDescent="0.35">
      <c r="A28" s="20"/>
      <c r="B28" s="33">
        <v>23</v>
      </c>
      <c r="C28" s="31" t="s">
        <v>28</v>
      </c>
      <c r="D28" s="40">
        <v>35</v>
      </c>
      <c r="E28" s="24">
        <f t="shared" si="0"/>
        <v>3136</v>
      </c>
      <c r="F28" s="41">
        <v>0</v>
      </c>
      <c r="G28" s="23">
        <f t="shared" si="1"/>
        <v>0</v>
      </c>
      <c r="H28" s="24">
        <f t="shared" si="2"/>
        <v>0</v>
      </c>
      <c r="I28" s="25">
        <f t="shared" si="3"/>
        <v>3136</v>
      </c>
      <c r="J28" s="26"/>
      <c r="K28" s="26"/>
      <c r="L28" s="26"/>
      <c r="M28" s="26"/>
      <c r="N28" s="26"/>
      <c r="O28" s="26"/>
      <c r="P28" s="26"/>
      <c r="Q28" s="26"/>
      <c r="R28" s="26"/>
      <c r="S28" s="26"/>
      <c r="T28" s="26"/>
      <c r="U28" s="26"/>
      <c r="V28" s="26"/>
      <c r="W28" s="26"/>
      <c r="X28" s="26"/>
      <c r="Y28" s="26"/>
      <c r="Z28" s="26"/>
      <c r="AA28" s="26"/>
      <c r="AB28" s="26"/>
    </row>
    <row r="29" spans="1:28" ht="18" customHeight="1" x14ac:dyDescent="0.35">
      <c r="A29" s="20"/>
      <c r="B29" s="30">
        <v>24</v>
      </c>
      <c r="C29" s="31" t="s">
        <v>29</v>
      </c>
      <c r="D29" s="40">
        <v>11</v>
      </c>
      <c r="E29" s="24">
        <f t="shared" si="0"/>
        <v>985.59999999999991</v>
      </c>
      <c r="F29" s="41">
        <v>0</v>
      </c>
      <c r="G29" s="23">
        <f t="shared" si="1"/>
        <v>0</v>
      </c>
      <c r="H29" s="24">
        <f t="shared" si="2"/>
        <v>0</v>
      </c>
      <c r="I29" s="25">
        <f t="shared" si="3"/>
        <v>985.59999999999991</v>
      </c>
      <c r="J29" s="26"/>
      <c r="K29" s="26"/>
      <c r="L29" s="26"/>
      <c r="M29" s="26"/>
      <c r="N29" s="26"/>
      <c r="O29" s="26"/>
      <c r="P29" s="26"/>
      <c r="Q29" s="26"/>
      <c r="R29" s="26"/>
      <c r="S29" s="26"/>
      <c r="T29" s="26"/>
      <c r="U29" s="26"/>
      <c r="V29" s="26"/>
      <c r="W29" s="26"/>
      <c r="X29" s="26"/>
      <c r="Y29" s="26"/>
      <c r="Z29" s="26"/>
      <c r="AA29" s="26"/>
      <c r="AB29" s="26"/>
    </row>
    <row r="30" spans="1:28" ht="18" customHeight="1" x14ac:dyDescent="0.35">
      <c r="A30" s="20"/>
      <c r="B30" s="33">
        <v>25</v>
      </c>
      <c r="C30" s="31" t="s">
        <v>30</v>
      </c>
      <c r="D30" s="40">
        <v>0</v>
      </c>
      <c r="E30" s="24">
        <f t="shared" si="0"/>
        <v>0</v>
      </c>
      <c r="F30" s="41">
        <v>0</v>
      </c>
      <c r="G30" s="23">
        <f t="shared" si="1"/>
        <v>0</v>
      </c>
      <c r="H30" s="24">
        <f t="shared" si="2"/>
        <v>0</v>
      </c>
      <c r="I30" s="25">
        <f t="shared" si="3"/>
        <v>0</v>
      </c>
      <c r="J30" s="26"/>
      <c r="K30" s="26"/>
      <c r="L30" s="26"/>
      <c r="M30" s="26"/>
      <c r="N30" s="26"/>
      <c r="O30" s="26"/>
      <c r="P30" s="26"/>
      <c r="Q30" s="26"/>
      <c r="R30" s="26"/>
      <c r="S30" s="26"/>
      <c r="T30" s="26"/>
      <c r="U30" s="26"/>
      <c r="V30" s="26"/>
      <c r="W30" s="26"/>
      <c r="X30" s="26"/>
      <c r="Y30" s="26"/>
      <c r="Z30" s="26"/>
      <c r="AA30" s="26"/>
      <c r="AB30" s="26"/>
    </row>
    <row r="31" spans="1:28" ht="54" customHeight="1" x14ac:dyDescent="0.35">
      <c r="A31" s="9"/>
      <c r="B31" s="27">
        <v>26</v>
      </c>
      <c r="C31" s="34" t="s">
        <v>31</v>
      </c>
      <c r="D31" s="40">
        <v>554</v>
      </c>
      <c r="E31" s="24">
        <f t="shared" si="0"/>
        <v>49638.399999999994</v>
      </c>
      <c r="F31" s="41">
        <v>0</v>
      </c>
      <c r="G31" s="23">
        <f t="shared" si="1"/>
        <v>0</v>
      </c>
      <c r="H31" s="24">
        <f t="shared" si="2"/>
        <v>0</v>
      </c>
      <c r="I31" s="25">
        <f t="shared" si="3"/>
        <v>49638.399999999994</v>
      </c>
    </row>
    <row r="32" spans="1:28" ht="21" customHeight="1" thickBot="1" x14ac:dyDescent="0.4">
      <c r="A32" s="20"/>
      <c r="B32" s="33">
        <v>27</v>
      </c>
      <c r="C32" s="35" t="s">
        <v>32</v>
      </c>
      <c r="D32" s="40">
        <v>130</v>
      </c>
      <c r="E32" s="24">
        <f t="shared" si="0"/>
        <v>11648</v>
      </c>
      <c r="F32" s="41">
        <v>0</v>
      </c>
      <c r="G32" s="23">
        <f t="shared" si="1"/>
        <v>0</v>
      </c>
      <c r="H32" s="24">
        <f t="shared" si="2"/>
        <v>0</v>
      </c>
      <c r="I32" s="25">
        <f t="shared" si="3"/>
        <v>11648</v>
      </c>
      <c r="J32" s="26"/>
      <c r="K32" s="26"/>
      <c r="L32" s="26"/>
      <c r="M32" s="26"/>
      <c r="N32" s="26"/>
      <c r="O32" s="26"/>
      <c r="P32" s="26"/>
      <c r="Q32" s="26"/>
      <c r="R32" s="26"/>
      <c r="S32" s="26"/>
      <c r="T32" s="26"/>
      <c r="U32" s="26"/>
      <c r="V32" s="26"/>
      <c r="W32" s="26"/>
      <c r="X32" s="26"/>
      <c r="Y32" s="26"/>
      <c r="Z32" s="26"/>
      <c r="AA32" s="26"/>
      <c r="AB32" s="26"/>
    </row>
    <row r="33" spans="1:9" ht="27.75" customHeight="1" thickBot="1" x14ac:dyDescent="0.4">
      <c r="A33" s="36"/>
      <c r="B33" s="44" t="s">
        <v>33</v>
      </c>
      <c r="C33" s="45"/>
      <c r="D33" s="3">
        <f t="shared" ref="D33:E33" si="4">SUM(D6:D32)</f>
        <v>1858</v>
      </c>
      <c r="E33" s="5">
        <f t="shared" si="4"/>
        <v>166476.79999999999</v>
      </c>
      <c r="F33" s="3">
        <f t="shared" ref="F33:H33" si="5">SUM(F6:F32)</f>
        <v>20</v>
      </c>
      <c r="G33" s="4">
        <f t="shared" si="5"/>
        <v>4</v>
      </c>
      <c r="H33" s="5">
        <f t="shared" si="5"/>
        <v>339690.4</v>
      </c>
      <c r="I33" s="5">
        <f>SUM(SUM(I6:I32))</f>
        <v>506167.20000000007</v>
      </c>
    </row>
    <row r="34" spans="1:9" ht="17.25" customHeight="1" x14ac:dyDescent="0.35">
      <c r="A34" s="37"/>
      <c r="B34" s="37"/>
      <c r="C34" s="38"/>
      <c r="D34" s="38"/>
      <c r="E34" s="38"/>
      <c r="F34" s="38"/>
      <c r="G34" s="38"/>
      <c r="H34" s="38"/>
      <c r="I34" s="6"/>
    </row>
    <row r="35" spans="1:9" ht="17.25" customHeight="1" x14ac:dyDescent="0.35">
      <c r="A35" s="37"/>
      <c r="B35" s="37"/>
      <c r="C35" s="38"/>
      <c r="D35" s="38"/>
      <c r="E35" s="38"/>
      <c r="F35" s="38"/>
      <c r="G35" s="38"/>
      <c r="H35" s="38"/>
      <c r="I35" s="6"/>
    </row>
    <row r="36" spans="1:9" ht="69" customHeight="1" x14ac:dyDescent="0.45">
      <c r="A36" s="7"/>
      <c r="B36" s="46" t="s">
        <v>34</v>
      </c>
      <c r="C36" s="47"/>
      <c r="D36" s="19"/>
      <c r="E36" s="19"/>
      <c r="F36" s="19"/>
      <c r="G36" s="19"/>
      <c r="H36" s="19"/>
      <c r="I36" s="8" t="s">
        <v>35</v>
      </c>
    </row>
    <row r="37" spans="1:9" ht="14.25" customHeight="1" x14ac:dyDescent="0.35"/>
    <row r="38" spans="1:9" ht="14.25" customHeight="1" x14ac:dyDescent="0.35"/>
    <row r="39" spans="1:9" ht="14.25" customHeight="1" x14ac:dyDescent="0.35"/>
    <row r="40" spans="1:9" ht="14.25" customHeight="1" x14ac:dyDescent="0.35"/>
    <row r="41" spans="1:9" ht="14.25" customHeight="1" x14ac:dyDescent="0.35"/>
    <row r="42" spans="1:9" ht="14.25" customHeight="1" x14ac:dyDescent="0.35"/>
    <row r="43" spans="1:9" ht="14.25" customHeight="1" x14ac:dyDescent="0.35"/>
    <row r="44" spans="1:9" ht="14.25" customHeight="1" x14ac:dyDescent="0.35"/>
    <row r="45" spans="1:9" ht="14.25" customHeight="1" x14ac:dyDescent="0.35"/>
    <row r="46" spans="1:9" ht="14.25" customHeight="1" x14ac:dyDescent="0.35"/>
    <row r="47" spans="1:9" ht="14.25" customHeight="1" x14ac:dyDescent="0.35"/>
    <row r="48" spans="1:9"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8">
    <mergeCell ref="B33:C33"/>
    <mergeCell ref="B36:C36"/>
    <mergeCell ref="B2:I2"/>
    <mergeCell ref="B3:B4"/>
    <mergeCell ref="C3:C4"/>
    <mergeCell ref="D3:E3"/>
    <mergeCell ref="I3:I4"/>
    <mergeCell ref="F3:H3"/>
  </mergeCells>
  <pageMargins left="0.7" right="0.7" top="0.75" bottom="0.75" header="0"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2024-01-15T15:26:56Z</cp:lastPrinted>
  <dcterms:created xsi:type="dcterms:W3CDTF">2021-10-04T14:29:35Z</dcterms:created>
  <dcterms:modified xsi:type="dcterms:W3CDTF">2024-02-16T15:13:54Z</dcterms:modified>
</cp:coreProperties>
</file>