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Розподіл 2023\19.02.2024\"/>
    </mc:Choice>
  </mc:AlternateContent>
  <xr:revisionPtr revIDLastSave="0" documentId="13_ncr:1_{2D935508-F362-473D-A6AA-D089284935A5}"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Лист1!$A$6:$G$34</definedName>
    <definedName name="_xlnm.Print_Area" localSheetId="0">Лист1!$A$1:$G$34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F34" i="1" l="1"/>
  <c r="G34" i="1" s="1"/>
  <c r="H17" i="1"/>
  <c r="H21" i="1"/>
  <c r="H22" i="1"/>
  <c r="H23" i="1"/>
  <c r="H29" i="1"/>
  <c r="H30" i="1"/>
  <c r="H33" i="1"/>
  <c r="H7" i="1"/>
  <c r="G8" i="1"/>
  <c r="G9" i="1"/>
  <c r="H9" i="1" s="1"/>
  <c r="G10" i="1"/>
  <c r="G11" i="1"/>
  <c r="G12" i="1"/>
  <c r="G13" i="1"/>
  <c r="H13" i="1" s="1"/>
  <c r="G14" i="1"/>
  <c r="G15" i="1"/>
  <c r="G16" i="1"/>
  <c r="G17" i="1"/>
  <c r="G18" i="1"/>
  <c r="H18" i="1" s="1"/>
  <c r="G19" i="1"/>
  <c r="G20" i="1"/>
  <c r="G21" i="1"/>
  <c r="G22" i="1"/>
  <c r="G23" i="1"/>
  <c r="G24" i="1"/>
  <c r="G25" i="1"/>
  <c r="H25" i="1" s="1"/>
  <c r="G26" i="1"/>
  <c r="G27" i="1"/>
  <c r="H27" i="1" s="1"/>
  <c r="G28" i="1"/>
  <c r="G29" i="1"/>
  <c r="G30" i="1"/>
  <c r="G31" i="1"/>
  <c r="G32" i="1"/>
  <c r="G33" i="1"/>
  <c r="G7" i="1"/>
  <c r="E8" i="1"/>
  <c r="H8" i="1" s="1"/>
  <c r="E9" i="1"/>
  <c r="E10" i="1"/>
  <c r="H10" i="1" s="1"/>
  <c r="E11" i="1"/>
  <c r="H11" i="1" s="1"/>
  <c r="E12" i="1"/>
  <c r="H12" i="1" s="1"/>
  <c r="E13" i="1"/>
  <c r="E14" i="1"/>
  <c r="H14" i="1" s="1"/>
  <c r="E15" i="1"/>
  <c r="H15" i="1" s="1"/>
  <c r="E16" i="1"/>
  <c r="H16" i="1" s="1"/>
  <c r="E17" i="1"/>
  <c r="E18" i="1"/>
  <c r="E19" i="1"/>
  <c r="H19" i="1" s="1"/>
  <c r="E20" i="1"/>
  <c r="E21" i="1"/>
  <c r="E22" i="1"/>
  <c r="E23" i="1"/>
  <c r="E24" i="1"/>
  <c r="E25" i="1"/>
  <c r="E26" i="1"/>
  <c r="H26" i="1" s="1"/>
  <c r="E27" i="1"/>
  <c r="E28" i="1"/>
  <c r="H28" i="1" s="1"/>
  <c r="E29" i="1"/>
  <c r="E30" i="1"/>
  <c r="E31" i="1"/>
  <c r="H31" i="1" s="1"/>
  <c r="E32" i="1"/>
  <c r="H32" i="1" s="1"/>
  <c r="E33" i="1"/>
  <c r="E7" i="1"/>
  <c r="H24" i="1" l="1"/>
  <c r="H20" i="1"/>
  <c r="D34" i="1"/>
  <c r="H34" i="1" s="1"/>
</calcChain>
</file>

<file path=xl/sharedStrings.xml><?xml version="1.0" encoding="utf-8"?>
<sst xmlns="http://schemas.openxmlformats.org/spreadsheetml/2006/main" count="41" uniqueCount="39">
  <si>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</si>
  <si>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</si>
  <si>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</si>
  <si>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</si>
  <si>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</si>
  <si>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</si>
  <si>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</si>
  <si>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</si>
  <si>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</si>
  <si>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</si>
  <si>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</si>
  <si>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</si>
  <si>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</si>
  <si>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</si>
  <si>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</si>
  <si>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</si>
  <si>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</si>
  <si>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</si>
  <si>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</si>
  <si>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</si>
  <si>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</si>
  <si>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</si>
  <si>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</si>
  <si>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</si>
  <si>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</si>
  <si>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</si>
  <si>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</si>
  <si>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</si>
  <si>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</si>
  <si>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</si>
  <si>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</si>
  <si>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</si>
  <si>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</si>
  <si>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штук</t>
  </si>
  <si>
    <t>Генеральний директор</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</si>
  <si>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</si>
  <si>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r>
      <t xml:space="preserve">IAB-S840C 
</t>
    </r>
    <r>
      <rPr>
        <sz val="15"/>
        <color rgb="FF000000"/>
        <rFont val="Times New Roman"/>
        <family val="1"/>
        <charset val="204"/>
      </rPr>
      <t>Внутрішньо-аортальний балонний катетер 8 Фр. (Fr.), 40 см3 (cc)</t>
    </r>
    <r>
      <rPr>
        <b/>
        <sz val="15"/>
        <color rgb="FF000000"/>
        <rFont val="Times New Roman"/>
        <family val="1"/>
        <charset val="204"/>
      </rPr>
      <t xml:space="preserve">
(Інтрааортальний балонний катетер (балон для контрпульсатора))
Виробник: Eppoy Інтернешенал, ЛЛС, США;
Ціна за штуку - 15 187,39 грн
(mnn id: 14183)</t>
    </r>
  </si>
  <si>
    <r>
      <t xml:space="preserve">IAB-S730C 
</t>
    </r>
    <r>
      <rPr>
        <sz val="15"/>
        <color rgb="FF000000"/>
        <rFont val="Times New Roman"/>
        <family val="1"/>
        <charset val="204"/>
      </rPr>
      <t>Внутрішньо-аортальний балонний катетер 7 Фр. (Fr.), 30 см3 (cc)</t>
    </r>
    <r>
      <rPr>
        <b/>
        <sz val="15"/>
        <color rgb="FF000000"/>
        <rFont val="Times New Roman"/>
        <family val="1"/>
        <charset val="204"/>
      </rPr>
      <t xml:space="preserve">
(Інтрааортальний балонний катетер (балон для контрпульсатора))
Виробник: Eppoy Інтернешенал, ЛЛС, США;
Ціна за штуку - 15 187,39 грн
(mnn id: 14183)</t>
    </r>
  </si>
  <si>
    <t>ЗАТВЕРДЖЕНО
наказ державного підприємства 
«Медичні закупівлі України» 
від  19.02.2024 №168-Р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</si>
</sst>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5"/>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1" fillId="2" borderId="0" xfId="0" applyFont="1" applyFill="1" applyAlignment="1">
      <alignment vertical="center" wrapText="1"/>
    </xf>
    <xf numFmtId="0" fontId="2" fillId="0" borderId="0" xfId="0" applyFont="1" applyAlignment="1">
      <alignment vertical="center" wrapText="1"/>
    </xf>
    <xf numFmtId="0" fontId="8" fillId="0" borderId="0" xfId="0" applyFont="1" applyAlignment="1">
      <alignment horizontal="left" vertical="center" wrapText="1"/>
    </xf>
    <xf numFmtId="4" fontId="5" fillId="2" borderId="0" xfId="0" applyNumberFormat="1" applyFont="1" applyFill="1" applyAlignment="1">
      <alignment horizontal="center" vertical="center"/>
    </xf>
    <xf numFmtId="0" fontId="0" fillId="0" borderId="0" xfId="0" applyAlignment="1">
      <alignment vertical="center"/>
    </xf>
    <xf numFmtId="0" fontId="5" fillId="2" borderId="0" xfId="0" applyFont="1" applyFill="1" applyAlignment="1">
      <alignment horizontal="left" vertical="center" wrapText="1"/>
    </xf>
    <xf numFmtId="0" fontId="1"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0" fontId="0" fillId="3" borderId="0" xfId="0" applyFill="1"/>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4" fontId="5" fillId="2" borderId="16"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center" vertical="center" wrapText="1"/>
    </xf>
    <xf numFmtId="1" fontId="7" fillId="4" borderId="1" xfId="0" applyNumberFormat="1" applyFont="1" applyFill="1" applyBorder="1" applyAlignment="1">
      <alignment horizontal="center" vertical="center" wrapText="1"/>
    </xf>
    <xf numFmtId="4" fontId="5" fillId="2" borderId="14" xfId="0" applyNumberFormat="1" applyFont="1" applyFill="1" applyBorder="1" applyAlignment="1">
      <alignment horizontal="center" vertical="center" wrapText="1"/>
    </xf>
    <xf numFmtId="0" fontId="2" fillId="4" borderId="0" xfId="0" applyFont="1" applyFill="1" applyAlignment="1">
      <alignment vertical="center" wrapText="1"/>
    </xf>
    <xf numFmtId="0" fontId="5" fillId="4" borderId="0" xfId="0" applyFont="1" applyFill="1" applyAlignment="1">
      <alignment horizontal="center" vertical="center" wrapText="1"/>
    </xf>
    <xf numFmtId="1" fontId="7" fillId="4" borderId="0" xfId="0" applyNumberFormat="1" applyFont="1" applyFill="1" applyAlignment="1">
      <alignment horizontal="center" vertical="center" wrapText="1"/>
    </xf>
    <xf numFmtId="0" fontId="0" fillId="4" borderId="0" xfId="0" applyFill="1"/>
    <xf numFmtId="0" fontId="8" fillId="4" borderId="0" xfId="0" applyFont="1" applyFill="1" applyAlignment="1">
      <alignment horizontal="left" vertical="center" wrapText="1"/>
    </xf>
    <xf numFmtId="0" fontId="4" fillId="4" borderId="0" xfId="0" applyFont="1" applyFill="1"/>
    <xf numFmtId="0" fontId="9" fillId="4" borderId="0" xfId="0" applyFont="1" applyFill="1" applyAlignment="1">
      <alignment horizontal="center" vertical="center"/>
    </xf>
    <xf numFmtId="0" fontId="0" fillId="4" borderId="0" xfId="0" applyFill="1" applyAlignment="1">
      <alignment vertical="center"/>
    </xf>
    <xf numFmtId="0" fontId="0" fillId="4" borderId="17" xfId="0" applyFill="1" applyBorder="1"/>
    <xf numFmtId="0" fontId="0" fillId="4" borderId="10" xfId="0" applyFill="1" applyBorder="1"/>
    <xf numFmtId="0" fontId="0" fillId="4" borderId="13" xfId="0" applyFill="1" applyBorder="1"/>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4" fontId="5" fillId="2" borderId="25"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 fillId="2" borderId="27"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4" fontId="1" fillId="2" borderId="29"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1" fillId="2" borderId="29"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4" borderId="0" xfId="0" applyFont="1" applyFill="1" applyAlignment="1">
      <alignment horizontal="right" vertical="center"/>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8" fillId="4" borderId="4" xfId="0" applyFont="1" applyFill="1" applyBorder="1" applyAlignment="1">
      <alignment horizontal="left" vertical="center" wrapText="1"/>
    </xf>
    <xf numFmtId="0" fontId="4" fillId="4" borderId="5" xfId="0" applyFont="1" applyFill="1" applyBorder="1"/>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3"/>
  <sheetViews>
    <sheetView tabSelected="1" topLeftCell="A22" zoomScale="60" zoomScaleNormal="60" zoomScaleSheetLayoutView="30" workbookViewId="0">
      <selection activeCell="G1" sqref="G1"/>
    </sheetView>
  </sheetViews>
  <sheetFormatPr defaultColWidth="14.453125" defaultRowHeight="14.5"/>
  <cols>
    <col min="1" max="2" width="5.26953125" customWidth="1"/>
    <col min="3" max="3" width="38.26953125" customWidth="1"/>
    <col min="4" max="6" width="42.453125" customWidth="1"/>
    <col min="7" max="7" width="43.1796875" customWidth="1"/>
    <col min="8" max="8" width="46.7265625" customWidth="1"/>
  </cols>
  <sheetData>
    <row r="1" spans="1:34" ht="79.900000000000006" customHeight="1">
      <c r="A1" s="1"/>
      <c r="B1" s="16"/>
      <c r="C1" s="17"/>
      <c r="D1" s="2"/>
      <c r="E1" s="2"/>
      <c r="F1" s="2"/>
      <c r="G1" s="2"/>
      <c r="H1" s="18" t="s">
        <v>38</v>
      </c>
      <c r="I1" s="24"/>
      <c r="J1" s="24"/>
      <c r="K1" s="24"/>
      <c r="L1" s="24"/>
      <c r="M1" s="24"/>
      <c r="N1" s="24"/>
      <c r="O1" s="24"/>
      <c r="P1" s="24"/>
      <c r="Q1" s="24"/>
      <c r="R1" s="24"/>
      <c r="S1" s="24"/>
      <c r="T1" s="24"/>
      <c r="U1" s="24"/>
      <c r="V1" s="24"/>
      <c r="W1" s="24"/>
      <c r="X1" s="24"/>
      <c r="Y1" s="24"/>
      <c r="Z1" s="24"/>
      <c r="AA1" s="24"/>
    </row>
    <row r="2" spans="1:34" ht="168" customHeight="1" thickBot="1">
      <c r="A2" s="3"/>
      <c r="B2" s="51" t="s">
        <v>35</v>
      </c>
      <c r="C2" s="51"/>
      <c r="D2" s="51"/>
      <c r="E2" s="51"/>
      <c r="F2" s="51"/>
      <c r="G2" s="51"/>
      <c r="H2" s="51"/>
      <c r="I2" s="24"/>
      <c r="J2" s="24"/>
      <c r="K2" s="24"/>
      <c r="L2" s="24"/>
      <c r="M2" s="24"/>
      <c r="N2" s="24"/>
      <c r="O2" s="24"/>
      <c r="P2" s="24"/>
      <c r="Q2" s="24"/>
      <c r="R2" s="24"/>
      <c r="S2" s="24"/>
      <c r="T2" s="24"/>
      <c r="U2" s="24"/>
      <c r="V2" s="24"/>
      <c r="W2" s="24"/>
      <c r="X2" s="24"/>
      <c r="Y2" s="24"/>
      <c r="Z2" s="24"/>
      <c r="AA2" s="24"/>
    </row>
    <row r="3" spans="1:34" ht="219.75" customHeight="1" thickBot="1">
      <c r="A3" s="21"/>
      <c r="B3" s="59" t="s">
        <v>31</v>
      </c>
      <c r="C3" s="59" t="s">
        <v>30</v>
      </c>
      <c r="D3" s="62" t="s">
        <v>36</v>
      </c>
      <c r="E3" s="63"/>
      <c r="F3" s="62" t="s">
        <v>37</v>
      </c>
      <c r="G3" s="63"/>
      <c r="H3" s="52" t="s">
        <v>0</v>
      </c>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62.25" hidden="1" customHeight="1" thickBot="1">
      <c r="A4" s="22"/>
      <c r="B4" s="60"/>
      <c r="C4" s="60"/>
      <c r="D4" s="29"/>
      <c r="E4" s="30"/>
      <c r="F4" s="30"/>
      <c r="G4" s="31"/>
      <c r="H4" s="53"/>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ht="18.5" thickBot="1">
      <c r="A5" s="22"/>
      <c r="B5" s="61"/>
      <c r="C5" s="61"/>
      <c r="D5" s="9" t="s">
        <v>33</v>
      </c>
      <c r="E5" s="8" t="s">
        <v>27</v>
      </c>
      <c r="F5" s="9" t="s">
        <v>33</v>
      </c>
      <c r="G5" s="8" t="s">
        <v>27</v>
      </c>
      <c r="H5" s="53"/>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ht="12" customHeight="1" thickBot="1">
      <c r="A6" s="23"/>
      <c r="B6" s="19">
        <v>1</v>
      </c>
      <c r="C6" s="19">
        <v>2</v>
      </c>
      <c r="D6" s="19">
        <v>3</v>
      </c>
      <c r="E6" s="19">
        <v>4</v>
      </c>
      <c r="F6" s="19">
        <v>5</v>
      </c>
      <c r="G6" s="19">
        <v>6</v>
      </c>
      <c r="H6" s="19">
        <v>7</v>
      </c>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s="11" customFormat="1" ht="18" customHeight="1">
      <c r="A7" s="16"/>
      <c r="B7" s="13">
        <v>1</v>
      </c>
      <c r="C7" s="38" t="s">
        <v>1</v>
      </c>
      <c r="D7" s="36">
        <v>0</v>
      </c>
      <c r="E7" s="35">
        <f>D7*15187.39</f>
        <v>0</v>
      </c>
      <c r="F7" s="33">
        <v>0</v>
      </c>
      <c r="G7" s="42">
        <f>F7*15187.39</f>
        <v>0</v>
      </c>
      <c r="H7" s="20">
        <f>E7+G7</f>
        <v>0</v>
      </c>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ht="18" customHeight="1">
      <c r="A8" s="16"/>
      <c r="B8" s="12">
        <v>2</v>
      </c>
      <c r="C8" s="39" t="s">
        <v>2</v>
      </c>
      <c r="D8" s="37">
        <v>1</v>
      </c>
      <c r="E8" s="34">
        <f t="shared" ref="E8:E33" si="0">D8*15187.39</f>
        <v>15187.39</v>
      </c>
      <c r="F8" s="32">
        <v>1</v>
      </c>
      <c r="G8" s="43">
        <f t="shared" ref="G8:G34" si="1">F8*15187.39</f>
        <v>15187.39</v>
      </c>
      <c r="H8" s="10">
        <f t="shared" ref="H8:H34" si="2">E8+G8</f>
        <v>30374.78</v>
      </c>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ht="18" customHeight="1">
      <c r="A9" s="16"/>
      <c r="B9" s="13">
        <v>3</v>
      </c>
      <c r="C9" s="39" t="s">
        <v>3</v>
      </c>
      <c r="D9" s="37">
        <v>0</v>
      </c>
      <c r="E9" s="34">
        <f t="shared" si="0"/>
        <v>0</v>
      </c>
      <c r="F9" s="32">
        <v>1</v>
      </c>
      <c r="G9" s="43">
        <f t="shared" si="1"/>
        <v>15187.39</v>
      </c>
      <c r="H9" s="10">
        <f t="shared" si="2"/>
        <v>15187.39</v>
      </c>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8" customHeight="1">
      <c r="A10" s="16"/>
      <c r="B10" s="12">
        <v>4</v>
      </c>
      <c r="C10" s="39" t="s">
        <v>4</v>
      </c>
      <c r="D10" s="37">
        <v>0</v>
      </c>
      <c r="E10" s="34">
        <f t="shared" si="0"/>
        <v>0</v>
      </c>
      <c r="F10" s="32">
        <v>0</v>
      </c>
      <c r="G10" s="43">
        <f t="shared" si="1"/>
        <v>0</v>
      </c>
      <c r="H10" s="10">
        <f t="shared" si="2"/>
        <v>0</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s="11" customFormat="1" ht="18" customHeight="1">
      <c r="A11" s="16"/>
      <c r="B11" s="13">
        <v>5</v>
      </c>
      <c r="C11" s="39" t="s">
        <v>5</v>
      </c>
      <c r="D11" s="37">
        <v>0</v>
      </c>
      <c r="E11" s="34">
        <f t="shared" si="0"/>
        <v>0</v>
      </c>
      <c r="F11" s="32">
        <v>0</v>
      </c>
      <c r="G11" s="43">
        <f t="shared" si="1"/>
        <v>0</v>
      </c>
      <c r="H11" s="10">
        <f t="shared" si="2"/>
        <v>0</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s="11" customFormat="1" ht="18" customHeight="1">
      <c r="A12" s="16"/>
      <c r="B12" s="12">
        <v>6</v>
      </c>
      <c r="C12" s="39" t="s">
        <v>6</v>
      </c>
      <c r="D12" s="37">
        <v>0</v>
      </c>
      <c r="E12" s="34">
        <f t="shared" si="0"/>
        <v>0</v>
      </c>
      <c r="F12" s="32">
        <v>0</v>
      </c>
      <c r="G12" s="43">
        <f t="shared" si="1"/>
        <v>0</v>
      </c>
      <c r="H12" s="10">
        <f t="shared" si="2"/>
        <v>0</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8" customHeight="1">
      <c r="A13" s="16"/>
      <c r="B13" s="13">
        <v>7</v>
      </c>
      <c r="C13" s="39" t="s">
        <v>7</v>
      </c>
      <c r="D13" s="37">
        <v>2</v>
      </c>
      <c r="E13" s="34">
        <f t="shared" si="0"/>
        <v>30374.78</v>
      </c>
      <c r="F13" s="32">
        <v>3</v>
      </c>
      <c r="G13" s="43">
        <f t="shared" si="1"/>
        <v>45562.17</v>
      </c>
      <c r="H13" s="10">
        <f t="shared" si="2"/>
        <v>75936.95</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s="11" customFormat="1" ht="18" customHeight="1">
      <c r="A14" s="16"/>
      <c r="B14" s="12">
        <v>8</v>
      </c>
      <c r="C14" s="39" t="s">
        <v>8</v>
      </c>
      <c r="D14" s="37">
        <v>0</v>
      </c>
      <c r="E14" s="34">
        <f t="shared" si="0"/>
        <v>0</v>
      </c>
      <c r="F14" s="32">
        <v>0</v>
      </c>
      <c r="G14" s="43">
        <f t="shared" si="1"/>
        <v>0</v>
      </c>
      <c r="H14" s="10">
        <f t="shared" si="2"/>
        <v>0</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s="11" customFormat="1" ht="18" customHeight="1">
      <c r="A15" s="16"/>
      <c r="B15" s="13">
        <v>9</v>
      </c>
      <c r="C15" s="39" t="s">
        <v>9</v>
      </c>
      <c r="D15" s="37">
        <v>0</v>
      </c>
      <c r="E15" s="34">
        <f t="shared" si="0"/>
        <v>0</v>
      </c>
      <c r="F15" s="32">
        <v>0</v>
      </c>
      <c r="G15" s="43">
        <f t="shared" si="1"/>
        <v>0</v>
      </c>
      <c r="H15" s="10">
        <f t="shared" si="2"/>
        <v>0</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row>
    <row r="16" spans="1:34" s="11" customFormat="1" ht="18" customHeight="1">
      <c r="A16" s="16"/>
      <c r="B16" s="12">
        <v>10</v>
      </c>
      <c r="C16" s="39" t="s">
        <v>10</v>
      </c>
      <c r="D16" s="37">
        <v>0</v>
      </c>
      <c r="E16" s="34">
        <f t="shared" si="0"/>
        <v>0</v>
      </c>
      <c r="F16" s="32">
        <v>0</v>
      </c>
      <c r="G16" s="43">
        <f t="shared" si="1"/>
        <v>0</v>
      </c>
      <c r="H16" s="10">
        <f t="shared" si="2"/>
        <v>0</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s="11" customFormat="1" ht="18" customHeight="1">
      <c r="A17" s="16"/>
      <c r="B17" s="13">
        <v>11</v>
      </c>
      <c r="C17" s="39" t="s">
        <v>11</v>
      </c>
      <c r="D17" s="37">
        <v>0</v>
      </c>
      <c r="E17" s="34">
        <f t="shared" si="0"/>
        <v>0</v>
      </c>
      <c r="F17" s="32">
        <v>0</v>
      </c>
      <c r="G17" s="43">
        <f t="shared" si="1"/>
        <v>0</v>
      </c>
      <c r="H17" s="10">
        <f t="shared" si="2"/>
        <v>0</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1:34" ht="18" customHeight="1">
      <c r="A18" s="16"/>
      <c r="B18" s="12">
        <v>12</v>
      </c>
      <c r="C18" s="39" t="s">
        <v>12</v>
      </c>
      <c r="D18" s="37">
        <v>0</v>
      </c>
      <c r="E18" s="34">
        <f t="shared" si="0"/>
        <v>0</v>
      </c>
      <c r="F18" s="32">
        <v>1</v>
      </c>
      <c r="G18" s="43">
        <f t="shared" si="1"/>
        <v>15187.39</v>
      </c>
      <c r="H18" s="10">
        <f t="shared" si="2"/>
        <v>15187.39</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row>
    <row r="19" spans="1:34" s="11" customFormat="1" ht="18" customHeight="1">
      <c r="A19" s="16"/>
      <c r="B19" s="13">
        <v>13</v>
      </c>
      <c r="C19" s="39" t="s">
        <v>13</v>
      </c>
      <c r="D19" s="37">
        <v>0</v>
      </c>
      <c r="E19" s="34">
        <f t="shared" si="0"/>
        <v>0</v>
      </c>
      <c r="F19" s="32">
        <v>0</v>
      </c>
      <c r="G19" s="43">
        <f t="shared" si="1"/>
        <v>0</v>
      </c>
      <c r="H19" s="10">
        <f t="shared" si="2"/>
        <v>0</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18" customHeight="1">
      <c r="A20" s="16"/>
      <c r="B20" s="12">
        <v>14</v>
      </c>
      <c r="C20" s="39" t="s">
        <v>14</v>
      </c>
      <c r="D20" s="37">
        <v>0</v>
      </c>
      <c r="E20" s="34">
        <f t="shared" si="0"/>
        <v>0</v>
      </c>
      <c r="F20" s="32">
        <v>1</v>
      </c>
      <c r="G20" s="43">
        <f t="shared" si="1"/>
        <v>15187.39</v>
      </c>
      <c r="H20" s="10">
        <f t="shared" si="2"/>
        <v>15187.39</v>
      </c>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s="11" customFormat="1" ht="18" customHeight="1">
      <c r="A21" s="16"/>
      <c r="B21" s="13">
        <v>15</v>
      </c>
      <c r="C21" s="39" t="s">
        <v>15</v>
      </c>
      <c r="D21" s="37">
        <v>0</v>
      </c>
      <c r="E21" s="34">
        <f t="shared" si="0"/>
        <v>0</v>
      </c>
      <c r="F21" s="32">
        <v>0</v>
      </c>
      <c r="G21" s="43">
        <f t="shared" si="1"/>
        <v>0</v>
      </c>
      <c r="H21" s="10">
        <f t="shared" si="2"/>
        <v>0</v>
      </c>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1:34" s="11" customFormat="1" ht="18" customHeight="1">
      <c r="A22" s="16"/>
      <c r="B22" s="12">
        <v>16</v>
      </c>
      <c r="C22" s="39" t="s">
        <v>16</v>
      </c>
      <c r="D22" s="37">
        <v>0</v>
      </c>
      <c r="E22" s="34">
        <f t="shared" si="0"/>
        <v>0</v>
      </c>
      <c r="F22" s="32">
        <v>0</v>
      </c>
      <c r="G22" s="43">
        <f t="shared" si="1"/>
        <v>0</v>
      </c>
      <c r="H22" s="10">
        <f t="shared" si="2"/>
        <v>0</v>
      </c>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s="11" customFormat="1" ht="18" customHeight="1">
      <c r="A23" s="16"/>
      <c r="B23" s="13">
        <v>17</v>
      </c>
      <c r="C23" s="39" t="s">
        <v>17</v>
      </c>
      <c r="D23" s="37">
        <v>0</v>
      </c>
      <c r="E23" s="34">
        <f t="shared" si="0"/>
        <v>0</v>
      </c>
      <c r="F23" s="32">
        <v>0</v>
      </c>
      <c r="G23" s="43">
        <f t="shared" si="1"/>
        <v>0</v>
      </c>
      <c r="H23" s="10">
        <f t="shared" si="2"/>
        <v>0</v>
      </c>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ht="18" customHeight="1">
      <c r="A24" s="16"/>
      <c r="B24" s="12">
        <v>18</v>
      </c>
      <c r="C24" s="39" t="s">
        <v>18</v>
      </c>
      <c r="D24" s="37">
        <v>1</v>
      </c>
      <c r="E24" s="34">
        <f t="shared" si="0"/>
        <v>15187.39</v>
      </c>
      <c r="F24" s="32">
        <v>1</v>
      </c>
      <c r="G24" s="43">
        <f t="shared" si="1"/>
        <v>15187.39</v>
      </c>
      <c r="H24" s="10">
        <f t="shared" si="2"/>
        <v>30374.78</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ht="18" customHeight="1">
      <c r="A25" s="16"/>
      <c r="B25" s="13">
        <v>19</v>
      </c>
      <c r="C25" s="39" t="s">
        <v>19</v>
      </c>
      <c r="D25" s="37">
        <v>3</v>
      </c>
      <c r="E25" s="34">
        <f t="shared" si="0"/>
        <v>45562.17</v>
      </c>
      <c r="F25" s="32">
        <v>5</v>
      </c>
      <c r="G25" s="43">
        <f t="shared" si="1"/>
        <v>75936.95</v>
      </c>
      <c r="H25" s="10">
        <f t="shared" si="2"/>
        <v>121499.12</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s="11" customFormat="1" ht="18" customHeight="1">
      <c r="A26" s="16"/>
      <c r="B26" s="12">
        <v>20</v>
      </c>
      <c r="C26" s="39" t="s">
        <v>20</v>
      </c>
      <c r="D26" s="37">
        <v>0</v>
      </c>
      <c r="E26" s="34">
        <f t="shared" si="0"/>
        <v>0</v>
      </c>
      <c r="F26" s="32">
        <v>0</v>
      </c>
      <c r="G26" s="43">
        <f t="shared" si="1"/>
        <v>0</v>
      </c>
      <c r="H26" s="10">
        <f t="shared" si="2"/>
        <v>0</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ht="18" customHeight="1">
      <c r="A27" s="16"/>
      <c r="B27" s="13">
        <v>21</v>
      </c>
      <c r="C27" s="39" t="s">
        <v>21</v>
      </c>
      <c r="D27" s="37">
        <v>5</v>
      </c>
      <c r="E27" s="34">
        <f t="shared" si="0"/>
        <v>75936.95</v>
      </c>
      <c r="F27" s="32">
        <v>9</v>
      </c>
      <c r="G27" s="43">
        <f t="shared" si="1"/>
        <v>136686.51</v>
      </c>
      <c r="H27" s="10">
        <f t="shared" si="2"/>
        <v>212623.46000000002</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18" customHeight="1">
      <c r="A28" s="16"/>
      <c r="B28" s="12">
        <v>22</v>
      </c>
      <c r="C28" s="39" t="s">
        <v>22</v>
      </c>
      <c r="D28" s="37">
        <v>0</v>
      </c>
      <c r="E28" s="34">
        <f t="shared" si="0"/>
        <v>0</v>
      </c>
      <c r="F28" s="32">
        <v>0</v>
      </c>
      <c r="G28" s="43">
        <f t="shared" si="1"/>
        <v>0</v>
      </c>
      <c r="H28" s="10">
        <f t="shared" si="2"/>
        <v>0</v>
      </c>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s="11" customFormat="1" ht="27" customHeight="1">
      <c r="A29" s="16"/>
      <c r="B29" s="13">
        <v>23</v>
      </c>
      <c r="C29" s="39" t="s">
        <v>23</v>
      </c>
      <c r="D29" s="37">
        <v>0</v>
      </c>
      <c r="E29" s="34">
        <f t="shared" si="0"/>
        <v>0</v>
      </c>
      <c r="F29" s="32">
        <v>0</v>
      </c>
      <c r="G29" s="43">
        <f t="shared" si="1"/>
        <v>0</v>
      </c>
      <c r="H29" s="10">
        <f t="shared" si="2"/>
        <v>0</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s="11" customFormat="1" ht="18" customHeight="1">
      <c r="A30" s="16"/>
      <c r="B30" s="12">
        <v>24</v>
      </c>
      <c r="C30" s="39" t="s">
        <v>24</v>
      </c>
      <c r="D30" s="37">
        <v>0</v>
      </c>
      <c r="E30" s="34">
        <f t="shared" si="0"/>
        <v>0</v>
      </c>
      <c r="F30" s="32">
        <v>0</v>
      </c>
      <c r="G30" s="43">
        <f t="shared" si="1"/>
        <v>0</v>
      </c>
      <c r="H30" s="10">
        <f t="shared" si="2"/>
        <v>0</v>
      </c>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1:34" s="11" customFormat="1" ht="18" customHeight="1">
      <c r="A31" s="16"/>
      <c r="B31" s="13">
        <v>25</v>
      </c>
      <c r="C31" s="39" t="s">
        <v>25</v>
      </c>
      <c r="D31" s="37">
        <v>0</v>
      </c>
      <c r="E31" s="34">
        <f t="shared" si="0"/>
        <v>0</v>
      </c>
      <c r="F31" s="32">
        <v>0</v>
      </c>
      <c r="G31" s="43">
        <f t="shared" si="1"/>
        <v>0</v>
      </c>
      <c r="H31" s="10">
        <f t="shared" si="2"/>
        <v>0</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1:34" s="11" customFormat="1" ht="79.150000000000006" customHeight="1">
      <c r="A32" s="16"/>
      <c r="B32" s="13">
        <v>26</v>
      </c>
      <c r="C32" s="39" t="s">
        <v>28</v>
      </c>
      <c r="D32" s="37">
        <v>0</v>
      </c>
      <c r="E32" s="34">
        <f t="shared" si="0"/>
        <v>0</v>
      </c>
      <c r="F32" s="32">
        <v>0</v>
      </c>
      <c r="G32" s="43">
        <f t="shared" si="1"/>
        <v>0</v>
      </c>
      <c r="H32" s="10">
        <f t="shared" si="2"/>
        <v>0</v>
      </c>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s="11" customFormat="1" ht="46.15" customHeight="1" thickBot="1">
      <c r="A33" s="16"/>
      <c r="B33" s="14">
        <v>27</v>
      </c>
      <c r="C33" s="40" t="s">
        <v>29</v>
      </c>
      <c r="D33" s="44">
        <v>0</v>
      </c>
      <c r="E33" s="46">
        <f t="shared" si="0"/>
        <v>0</v>
      </c>
      <c r="F33" s="48">
        <v>0</v>
      </c>
      <c r="G33" s="50">
        <f t="shared" si="1"/>
        <v>0</v>
      </c>
      <c r="H33" s="15">
        <f t="shared" si="2"/>
        <v>0</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ht="27.75" customHeight="1" thickBot="1">
      <c r="A34" s="4"/>
      <c r="B34" s="57" t="s">
        <v>26</v>
      </c>
      <c r="C34" s="58"/>
      <c r="D34" s="45">
        <f t="shared" ref="D34" si="3">SUM(D7:D33)</f>
        <v>12</v>
      </c>
      <c r="E34" s="47">
        <f>SUM(SUM(E7:E33))</f>
        <v>182248.68</v>
      </c>
      <c r="F34" s="49">
        <f>SUM(SUM(F7:F33))</f>
        <v>22</v>
      </c>
      <c r="G34" s="47">
        <f t="shared" si="1"/>
        <v>334122.57999999996</v>
      </c>
      <c r="H34" s="41">
        <f t="shared" si="2"/>
        <v>516371.25999999995</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row>
    <row r="35" spans="1:34" ht="27.75" customHeight="1">
      <c r="A35" s="25"/>
      <c r="B35" s="25"/>
      <c r="C35" s="26"/>
      <c r="D35" s="5"/>
      <c r="E35" s="5"/>
      <c r="F35" s="5"/>
      <c r="G35" s="5"/>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row>
    <row r="36" spans="1:34" s="6" customFormat="1" ht="25.9" customHeight="1">
      <c r="A36" s="27"/>
      <c r="B36" s="55" t="s">
        <v>34</v>
      </c>
      <c r="C36" s="56"/>
      <c r="D36" s="56"/>
      <c r="E36" s="56"/>
      <c r="F36" s="56"/>
      <c r="G36" s="56"/>
      <c r="H36" s="54" t="s">
        <v>32</v>
      </c>
      <c r="I36" s="28"/>
      <c r="J36" s="28"/>
      <c r="K36" s="28"/>
      <c r="L36" s="28"/>
      <c r="M36" s="28"/>
      <c r="N36" s="28"/>
      <c r="O36" s="28"/>
      <c r="P36" s="28"/>
      <c r="Q36" s="28"/>
      <c r="R36" s="28"/>
      <c r="S36" s="28"/>
      <c r="T36" s="28"/>
      <c r="U36" s="28"/>
      <c r="V36" s="28"/>
      <c r="W36" s="28"/>
      <c r="X36" s="28"/>
      <c r="Y36" s="28"/>
      <c r="Z36" s="28"/>
      <c r="AA36" s="28"/>
      <c r="AB36" s="28"/>
    </row>
    <row r="37" spans="1:34" s="6" customFormat="1" ht="28.9" customHeight="1">
      <c r="A37" s="7"/>
      <c r="B37" s="56"/>
      <c r="C37" s="56"/>
      <c r="D37" s="56"/>
      <c r="E37" s="56"/>
      <c r="F37" s="56"/>
      <c r="G37" s="56"/>
      <c r="H37" s="54"/>
      <c r="I37" s="28"/>
      <c r="J37" s="28"/>
      <c r="K37" s="28"/>
      <c r="L37" s="28"/>
      <c r="M37" s="28"/>
      <c r="N37" s="28"/>
      <c r="O37" s="28"/>
      <c r="P37" s="28"/>
      <c r="Q37" s="28"/>
      <c r="R37" s="28"/>
      <c r="S37" s="28"/>
      <c r="T37" s="28"/>
      <c r="U37" s="28"/>
      <c r="V37" s="28"/>
      <c r="W37" s="28"/>
      <c r="X37" s="28"/>
      <c r="Y37" s="28"/>
      <c r="Z37" s="28"/>
      <c r="AA37" s="28"/>
      <c r="AB37" s="28"/>
    </row>
    <row r="38" spans="1:34">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34">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1:34">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34">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34">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34">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sheetData>
  <mergeCells count="9">
    <mergeCell ref="B2:H2"/>
    <mergeCell ref="H3:H5"/>
    <mergeCell ref="H36:H37"/>
    <mergeCell ref="B36:G37"/>
    <mergeCell ref="B34:C34"/>
    <mergeCell ref="B3:B5"/>
    <mergeCell ref="C3:C5"/>
    <mergeCell ref="D3:E3"/>
    <mergeCell ref="F3:G3"/>
  </mergeCells>
  <pageMargins left="0.70866141732283472" right="0.70866141732283472" top="0.74803149606299213" bottom="0.74803149606299213"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2023-02-09T08:07:16Z</cp:lastPrinted>
  <dcterms:created xsi:type="dcterms:W3CDTF">2021-10-04T14:21:04Z</dcterms:created>
  <dcterms:modified xsi:type="dcterms:W3CDTF">2024-02-19T14:39:47Z</dcterms:modified>
</cp:coreProperties>
</file>