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holovach\Desktop\2023\Перерозподіл\Ендопротези\170-P\"/>
    </mc:Choice>
  </mc:AlternateContent>
  <xr:revisionPtr revIDLastSave="0" documentId="13_ncr:1_{F42FE546-88B9-47F0-B553-D89A5112E85E}"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E12" i="1" s="1"/>
  <c r="F12" i="1" s="1"/>
  <c r="D25" i="1"/>
  <c r="E25" i="1" s="1"/>
  <c r="F25" i="1" s="1"/>
  <c r="D9" i="1"/>
  <c r="D21" i="1"/>
  <c r="E21" i="1" s="1"/>
  <c r="F21" i="1" s="1"/>
  <c r="D35" i="1"/>
  <c r="E35" i="1" s="1"/>
  <c r="F35" i="1" s="1"/>
  <c r="F8" i="1"/>
  <c r="F13" i="1"/>
  <c r="F17" i="1"/>
  <c r="F29" i="1"/>
  <c r="F33" i="1"/>
  <c r="E8" i="1"/>
  <c r="E9" i="1"/>
  <c r="F9" i="1" s="1"/>
  <c r="E10" i="1"/>
  <c r="F10" i="1" s="1"/>
  <c r="E11" i="1"/>
  <c r="F11" i="1" s="1"/>
  <c r="E13" i="1"/>
  <c r="E14" i="1"/>
  <c r="F14" i="1" s="1"/>
  <c r="E15" i="1"/>
  <c r="F15" i="1" s="1"/>
  <c r="E16" i="1"/>
  <c r="F16" i="1" s="1"/>
  <c r="E17" i="1"/>
  <c r="E18" i="1"/>
  <c r="F18" i="1" s="1"/>
  <c r="E19" i="1"/>
  <c r="F19" i="1" s="1"/>
  <c r="E20" i="1"/>
  <c r="F20" i="1" s="1"/>
  <c r="E22" i="1"/>
  <c r="F22" i="1" s="1"/>
  <c r="E23" i="1"/>
  <c r="F23" i="1" s="1"/>
  <c r="E24" i="1"/>
  <c r="F24" i="1" s="1"/>
  <c r="E26" i="1"/>
  <c r="F26" i="1" s="1"/>
  <c r="E27" i="1"/>
  <c r="F27" i="1" s="1"/>
  <c r="E28" i="1"/>
  <c r="F28" i="1" s="1"/>
  <c r="E29" i="1"/>
  <c r="E30" i="1"/>
  <c r="F30" i="1" s="1"/>
  <c r="E31" i="1"/>
  <c r="F31" i="1" s="1"/>
  <c r="E32" i="1"/>
  <c r="F32" i="1" s="1"/>
  <c r="E33" i="1"/>
  <c r="E34" i="1"/>
  <c r="F34" i="1" s="1"/>
  <c r="E7" i="1"/>
  <c r="F7" i="1" s="1"/>
  <c r="D36" i="1" l="1"/>
  <c r="E36" i="1" l="1"/>
  <c r="F36" i="1"/>
</calcChain>
</file>

<file path=xl/sharedStrings.xml><?xml version="1.0" encoding="utf-8"?>
<sst xmlns="http://schemas.openxmlformats.org/spreadsheetml/2006/main" count="41" uniqueCount="41">
  <si>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</si>
  <si>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</si>
  <si>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</si>
  <si>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</si>
  <si>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</si>
  <si>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</si>
  <si>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</si>
  <si>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</si>
  <si>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</si>
  <si>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</si>
  <si>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</si>
  <si>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</si>
  <si>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</si>
  <si>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</si>
  <si>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</si>
  <si>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</si>
  <si>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</si>
  <si>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</si>
  <si>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</si>
  <si>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</si>
  <si>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</si>
  <si>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</si>
  <si>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</si>
  <si>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</si>
  <si>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</si>
  <si>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</si>
  <si>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</si>
  <si>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</si>
  <si>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 з/п</t>
  </si>
  <si>
    <t>Едем АДАМАНОВ</t>
  </si>
  <si>
    <t>Адміністративно-територіальні одиниці/ заклад охорони здоров'я</t>
  </si>
  <si>
    <t>НДСЛ "ОХМАТДИТ" МОЗ України</t>
  </si>
  <si>
    <t>Донецький національний медичний університет
МОЗ України (Науково-дослідний інститут
ортопедії і травматології)</t>
  </si>
  <si>
    <t>Національний інститут раку МОЗ України</t>
  </si>
  <si>
    <t>к-сть шт</t>
  </si>
  <si>
    <t>Розподіл ендопротезів і наборів для імплантації,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«Ендопротези і набори для імплантації»</t>
  </si>
  <si>
    <t>Генеральний директор</t>
  </si>
  <si>
    <t>Для використання у громадян, що потребують ревізійного ендопротезування</t>
  </si>
  <si>
    <t>Український державний медико-соціальний центр ветеранів війни</t>
  </si>
  <si>
    <t>Ендопротез колінного суглоба ревізійний зв’язаний ротаційний, у складі:
Стегновий компонент: AHK (1 шт.); 
Великогомілковий компонент: Плато AHK (1 шт.); 
Великогомілковий компонент: Вкладиш AHK (1 шт.);
Велигомілковий, Стегновий компонент, Штифт-подовжувач AHK (2 шт.);
Акриловий кістковий цемент з гентаміцином Synicem 1G (3 уп. по 40 г.)
Ціна за штуку - 68 401,67 грн
(mnn id: 15228)</t>
  </si>
  <si>
    <t xml:space="preserve">ЗАТВЕРДЖЕНО
наказ державного підприємства 
«Медичні закупівлі України»
від 19.01.2024 № 70-Р (у редакції наказу державного підприємства «Медичні закупівлі України» від 19.02.2024 № 170-Р)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</si>
</sst>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diagonal/>
    </border>
    <border>
      <left style="medium">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4">
    <xf numFmtId="0" fontId="0" fillId="0" borderId="0" xfId="0"/>
    <xf numFmtId="0" fontId="5" fillId="2" borderId="0" xfId="0" applyFont="1" applyFill="1" applyAlignment="1">
      <alignment vertical="center" wrapText="1"/>
    </xf>
    <xf numFmtId="0" fontId="5" fillId="2" borderId="0" xfId="0" applyFont="1" applyFill="1" applyAlignment="1">
      <alignment horizontal="left" wrapText="1"/>
    </xf>
    <xf numFmtId="4" fontId="10" fillId="2" borderId="0" xfId="0" applyNumberFormat="1" applyFont="1" applyFill="1" applyAlignment="1">
      <alignment horizontal="right" wrapText="1"/>
    </xf>
    <xf numFmtId="0" fontId="6" fillId="2" borderId="0" xfId="0" applyFont="1" applyFill="1" applyAlignment="1">
      <alignment horizontal="center" vertical="center" wrapText="1"/>
    </xf>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0" fontId="1" fillId="3" borderId="21"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3" borderId="20" xfId="0" applyFont="1" applyFill="1" applyBorder="1" applyAlignment="1">
      <alignment horizontal="center" vertical="center" wrapText="1"/>
    </xf>
    <xf numFmtId="4" fontId="1" fillId="3" borderId="12" xfId="0" applyNumberFormat="1" applyFont="1" applyFill="1" applyBorder="1" applyAlignment="1">
      <alignment horizontal="center" vertical="center" wrapText="1"/>
    </xf>
    <xf numFmtId="0" fontId="1" fillId="3" borderId="23" xfId="0" applyFont="1" applyFill="1" applyBorder="1" applyAlignment="1">
      <alignment horizontal="center" vertical="center"/>
    </xf>
    <xf numFmtId="0" fontId="5" fillId="3" borderId="24" xfId="0" applyFont="1" applyFill="1" applyBorder="1" applyAlignment="1">
      <alignment horizontal="left" vertical="center" wrapText="1"/>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5" fillId="3" borderId="27" xfId="0" applyFont="1" applyFill="1" applyBorder="1" applyAlignment="1">
      <alignment horizontal="left" vertical="center" wrapText="1"/>
    </xf>
    <xf numFmtId="0" fontId="1" fillId="3" borderId="16" xfId="0" applyFont="1" applyFill="1" applyBorder="1" applyAlignment="1">
      <alignment horizontal="center" vertical="center"/>
    </xf>
    <xf numFmtId="0" fontId="5" fillId="3" borderId="28" xfId="0" applyFont="1" applyFill="1" applyBorder="1" applyAlignment="1">
      <alignment horizontal="left" vertical="center" wrapText="1"/>
    </xf>
    <xf numFmtId="0" fontId="1" fillId="3" borderId="11" xfId="0" applyFont="1" applyFill="1" applyBorder="1" applyAlignment="1">
      <alignment horizontal="center" vertical="center"/>
    </xf>
    <xf numFmtId="0" fontId="5" fillId="3" borderId="13"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1" fillId="3" borderId="18" xfId="0" applyFont="1" applyFill="1" applyBorder="1" applyAlignment="1">
      <alignment horizontal="center" vertical="center"/>
    </xf>
    <xf numFmtId="0" fontId="5" fillId="3" borderId="19"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applyAlignment="1">
      <alignment horizontal="center" vertical="center"/>
    </xf>
    <xf numFmtId="0" fontId="5" fillId="3" borderId="0" xfId="0" applyFont="1" applyFill="1" applyAlignment="1">
      <alignment vertical="center" wrapText="1"/>
    </xf>
    <xf numFmtId="0" fontId="3"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4" fillId="3" borderId="8" xfId="0" applyFont="1" applyFill="1" applyBorder="1"/>
    <xf numFmtId="0" fontId="10" fillId="2" borderId="0" xfId="0" applyFont="1" applyFill="1" applyAlignment="1">
      <alignment horizontal="left" wrapText="1"/>
    </xf>
    <xf numFmtId="0" fontId="5" fillId="3"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14" xfId="0" applyFont="1" applyFill="1" applyBorder="1" applyAlignment="1">
      <alignment horizontal="center" vertical="center" wrapText="1"/>
    </xf>
    <xf numFmtId="0" fontId="0" fillId="3" borderId="15" xfId="0" applyFill="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
  <sheetViews>
    <sheetView tabSelected="1" view="pageBreakPreview" zoomScale="70" zoomScaleNormal="70" zoomScaleSheetLayoutView="70" workbookViewId="0">
      <selection activeCell="F1" sqref="F1"/>
    </sheetView>
  </sheetViews>
  <sheetFormatPr defaultColWidth="14.453125" defaultRowHeight="14.5"/>
  <cols>
    <col min="1" max="1" width="5.36328125" style="12" customWidth="1"/>
    <col min="2" max="2" width="7.6328125" style="12" bestFit="1" customWidth="1"/>
    <col min="3" max="3" width="59" style="12" customWidth="1"/>
    <col min="4" max="4" width="39.81640625" style="12" customWidth="1"/>
    <col min="5" max="5" width="38.6328125" style="12" customWidth="1"/>
    <col min="6" max="6" width="50.54296875" style="12" customWidth="1"/>
    <col min="7" max="16384" width="14.453125" style="12"/>
  </cols>
  <sheetData>
    <row r="1" spans="1:6" ht="114" customHeight="1">
      <c r="A1" s="10"/>
      <c r="B1" s="10"/>
      <c r="C1" s="11"/>
      <c r="D1" s="11"/>
      <c r="E1" s="11"/>
      <c r="F1" s="4" t="s">
        <v>40</v>
      </c>
    </row>
    <row r="2" spans="1:6" ht="98.5" customHeight="1" thickBot="1">
      <c r="A2" s="13"/>
      <c r="B2" s="37" t="s">
        <v>35</v>
      </c>
      <c r="C2" s="37"/>
      <c r="D2" s="37"/>
      <c r="E2" s="37"/>
      <c r="F2" s="37"/>
    </row>
    <row r="3" spans="1:6" ht="33" customHeight="1" thickBot="1">
      <c r="A3" s="13"/>
      <c r="B3" s="47" t="s">
        <v>28</v>
      </c>
      <c r="C3" s="44" t="s">
        <v>30</v>
      </c>
      <c r="D3" s="52" t="s">
        <v>37</v>
      </c>
      <c r="E3" s="53"/>
      <c r="F3" s="38" t="s">
        <v>0</v>
      </c>
    </row>
    <row r="4" spans="1:6" ht="190" customHeight="1" thickBot="1">
      <c r="A4" s="14"/>
      <c r="B4" s="48"/>
      <c r="C4" s="45"/>
      <c r="D4" s="50" t="s">
        <v>39</v>
      </c>
      <c r="E4" s="51"/>
      <c r="F4" s="39"/>
    </row>
    <row r="5" spans="1:6" ht="18.5" thickBot="1">
      <c r="A5" s="14"/>
      <c r="B5" s="49"/>
      <c r="C5" s="46"/>
      <c r="D5" s="7" t="s">
        <v>34</v>
      </c>
      <c r="E5" s="9" t="s">
        <v>27</v>
      </c>
      <c r="F5" s="40"/>
    </row>
    <row r="6" spans="1:6" ht="12" customHeight="1" thickBot="1">
      <c r="A6" s="15"/>
      <c r="B6" s="16">
        <v>1</v>
      </c>
      <c r="C6" s="17">
        <v>2</v>
      </c>
      <c r="D6" s="16">
        <v>3</v>
      </c>
      <c r="E6" s="16">
        <v>4</v>
      </c>
      <c r="F6" s="16">
        <v>5</v>
      </c>
    </row>
    <row r="7" spans="1:6" ht="18" customHeight="1">
      <c r="A7" s="10"/>
      <c r="B7" s="18">
        <v>1</v>
      </c>
      <c r="C7" s="19" t="s">
        <v>1</v>
      </c>
      <c r="D7" s="20">
        <v>0</v>
      </c>
      <c r="E7" s="21">
        <f>D7*68401.67</f>
        <v>0</v>
      </c>
      <c r="F7" s="8">
        <f>E7</f>
        <v>0</v>
      </c>
    </row>
    <row r="8" spans="1:6" ht="18" customHeight="1">
      <c r="A8" s="10"/>
      <c r="B8" s="22">
        <v>2</v>
      </c>
      <c r="C8" s="23" t="s">
        <v>2</v>
      </c>
      <c r="D8" s="20">
        <v>9</v>
      </c>
      <c r="E8" s="21">
        <f t="shared" ref="E8:E35" si="0">D8*68401.67</f>
        <v>615615.03</v>
      </c>
      <c r="F8" s="8">
        <f t="shared" ref="F8:F35" si="1">E8</f>
        <v>615615.03</v>
      </c>
    </row>
    <row r="9" spans="1:6" ht="18" customHeight="1">
      <c r="A9" s="10"/>
      <c r="B9" s="24">
        <v>3</v>
      </c>
      <c r="C9" s="23" t="s">
        <v>3</v>
      </c>
      <c r="D9" s="20">
        <f>19+2</f>
        <v>21</v>
      </c>
      <c r="E9" s="21">
        <f t="shared" si="0"/>
        <v>1436435.07</v>
      </c>
      <c r="F9" s="8">
        <f t="shared" si="1"/>
        <v>1436435.07</v>
      </c>
    </row>
    <row r="10" spans="1:6" ht="18">
      <c r="A10" s="10"/>
      <c r="B10" s="22">
        <v>4</v>
      </c>
      <c r="C10" s="23" t="s">
        <v>4</v>
      </c>
      <c r="D10" s="20">
        <v>0</v>
      </c>
      <c r="E10" s="21">
        <f t="shared" si="0"/>
        <v>0</v>
      </c>
      <c r="F10" s="8">
        <f t="shared" si="1"/>
        <v>0</v>
      </c>
    </row>
    <row r="11" spans="1:6" ht="18" customHeight="1">
      <c r="A11" s="10"/>
      <c r="B11" s="24">
        <v>5</v>
      </c>
      <c r="C11" s="23" t="s">
        <v>5</v>
      </c>
      <c r="D11" s="20">
        <v>0</v>
      </c>
      <c r="E11" s="21">
        <f t="shared" si="0"/>
        <v>0</v>
      </c>
      <c r="F11" s="8">
        <f t="shared" si="1"/>
        <v>0</v>
      </c>
    </row>
    <row r="12" spans="1:6" ht="18" customHeight="1">
      <c r="A12" s="10"/>
      <c r="B12" s="22">
        <v>6</v>
      </c>
      <c r="C12" s="23" t="s">
        <v>6</v>
      </c>
      <c r="D12" s="20">
        <f>0+3</f>
        <v>3</v>
      </c>
      <c r="E12" s="21">
        <f t="shared" si="0"/>
        <v>205205.01</v>
      </c>
      <c r="F12" s="8">
        <f t="shared" si="1"/>
        <v>205205.01</v>
      </c>
    </row>
    <row r="13" spans="1:6" ht="18" customHeight="1">
      <c r="A13" s="10"/>
      <c r="B13" s="24">
        <v>7</v>
      </c>
      <c r="C13" s="23" t="s">
        <v>7</v>
      </c>
      <c r="D13" s="20">
        <v>3</v>
      </c>
      <c r="E13" s="21">
        <f t="shared" si="0"/>
        <v>205205.01</v>
      </c>
      <c r="F13" s="8">
        <f t="shared" si="1"/>
        <v>205205.01</v>
      </c>
    </row>
    <row r="14" spans="1:6" ht="18" customHeight="1">
      <c r="A14" s="10"/>
      <c r="B14" s="22">
        <v>8</v>
      </c>
      <c r="C14" s="23" t="s">
        <v>8</v>
      </c>
      <c r="D14" s="20">
        <v>0</v>
      </c>
      <c r="E14" s="21">
        <f t="shared" si="0"/>
        <v>0</v>
      </c>
      <c r="F14" s="8">
        <f t="shared" si="1"/>
        <v>0</v>
      </c>
    </row>
    <row r="15" spans="1:6" ht="18" customHeight="1">
      <c r="A15" s="10"/>
      <c r="B15" s="24">
        <v>9</v>
      </c>
      <c r="C15" s="23" t="s">
        <v>9</v>
      </c>
      <c r="D15" s="20">
        <v>0</v>
      </c>
      <c r="E15" s="21">
        <f t="shared" si="0"/>
        <v>0</v>
      </c>
      <c r="F15" s="8">
        <f t="shared" si="1"/>
        <v>0</v>
      </c>
    </row>
    <row r="16" spans="1:6" ht="18" customHeight="1">
      <c r="A16" s="10"/>
      <c r="B16" s="22">
        <v>10</v>
      </c>
      <c r="C16" s="23" t="s">
        <v>10</v>
      </c>
      <c r="D16" s="20">
        <v>0</v>
      </c>
      <c r="E16" s="21">
        <f t="shared" si="0"/>
        <v>0</v>
      </c>
      <c r="F16" s="8">
        <f t="shared" si="1"/>
        <v>0</v>
      </c>
    </row>
    <row r="17" spans="1:6" ht="18" customHeight="1">
      <c r="A17" s="10"/>
      <c r="B17" s="24">
        <v>11</v>
      </c>
      <c r="C17" s="23" t="s">
        <v>11</v>
      </c>
      <c r="D17" s="20">
        <v>0</v>
      </c>
      <c r="E17" s="21">
        <f t="shared" si="0"/>
        <v>0</v>
      </c>
      <c r="F17" s="8">
        <f t="shared" si="1"/>
        <v>0</v>
      </c>
    </row>
    <row r="18" spans="1:6" ht="18" customHeight="1">
      <c r="A18" s="10"/>
      <c r="B18" s="22">
        <v>12</v>
      </c>
      <c r="C18" s="23" t="s">
        <v>12</v>
      </c>
      <c r="D18" s="20">
        <v>0</v>
      </c>
      <c r="E18" s="21">
        <f t="shared" si="0"/>
        <v>0</v>
      </c>
      <c r="F18" s="8">
        <f t="shared" si="1"/>
        <v>0</v>
      </c>
    </row>
    <row r="19" spans="1:6" ht="18" customHeight="1">
      <c r="A19" s="10"/>
      <c r="B19" s="24">
        <v>13</v>
      </c>
      <c r="C19" s="23" t="s">
        <v>13</v>
      </c>
      <c r="D19" s="20">
        <v>0</v>
      </c>
      <c r="E19" s="21">
        <f t="shared" si="0"/>
        <v>0</v>
      </c>
      <c r="F19" s="8">
        <f t="shared" si="1"/>
        <v>0</v>
      </c>
    </row>
    <row r="20" spans="1:6" ht="18" customHeight="1">
      <c r="A20" s="10"/>
      <c r="B20" s="22">
        <v>14</v>
      </c>
      <c r="C20" s="23" t="s">
        <v>14</v>
      </c>
      <c r="D20" s="20">
        <v>50</v>
      </c>
      <c r="E20" s="21">
        <f t="shared" si="0"/>
        <v>3420083.5</v>
      </c>
      <c r="F20" s="8">
        <f t="shared" si="1"/>
        <v>3420083.5</v>
      </c>
    </row>
    <row r="21" spans="1:6" ht="18" customHeight="1">
      <c r="A21" s="10"/>
      <c r="B21" s="24">
        <v>15</v>
      </c>
      <c r="C21" s="23" t="s">
        <v>15</v>
      </c>
      <c r="D21" s="20">
        <f>0+2</f>
        <v>2</v>
      </c>
      <c r="E21" s="21">
        <f t="shared" si="0"/>
        <v>136803.34</v>
      </c>
      <c r="F21" s="8">
        <f t="shared" si="1"/>
        <v>136803.34</v>
      </c>
    </row>
    <row r="22" spans="1:6" ht="18" customHeight="1">
      <c r="A22" s="10"/>
      <c r="B22" s="22">
        <v>16</v>
      </c>
      <c r="C22" s="23" t="s">
        <v>16</v>
      </c>
      <c r="D22" s="20">
        <v>0</v>
      </c>
      <c r="E22" s="21">
        <f t="shared" si="0"/>
        <v>0</v>
      </c>
      <c r="F22" s="8">
        <f t="shared" si="1"/>
        <v>0</v>
      </c>
    </row>
    <row r="23" spans="1:6" ht="18" customHeight="1">
      <c r="A23" s="10"/>
      <c r="B23" s="24">
        <v>17</v>
      </c>
      <c r="C23" s="23" t="s">
        <v>17</v>
      </c>
      <c r="D23" s="20">
        <v>0</v>
      </c>
      <c r="E23" s="21">
        <f t="shared" si="0"/>
        <v>0</v>
      </c>
      <c r="F23" s="8">
        <f t="shared" si="1"/>
        <v>0</v>
      </c>
    </row>
    <row r="24" spans="1:6" ht="18" customHeight="1">
      <c r="A24" s="10"/>
      <c r="B24" s="22">
        <v>18</v>
      </c>
      <c r="C24" s="23" t="s">
        <v>18</v>
      </c>
      <c r="D24" s="20">
        <v>0</v>
      </c>
      <c r="E24" s="21">
        <f t="shared" si="0"/>
        <v>0</v>
      </c>
      <c r="F24" s="8">
        <f t="shared" si="1"/>
        <v>0</v>
      </c>
    </row>
    <row r="25" spans="1:6" ht="18" customHeight="1">
      <c r="A25" s="10"/>
      <c r="B25" s="24">
        <v>19</v>
      </c>
      <c r="C25" s="23" t="s">
        <v>19</v>
      </c>
      <c r="D25" s="20">
        <f>0+3</f>
        <v>3</v>
      </c>
      <c r="E25" s="21">
        <f t="shared" si="0"/>
        <v>205205.01</v>
      </c>
      <c r="F25" s="8">
        <f t="shared" si="1"/>
        <v>205205.01</v>
      </c>
    </row>
    <row r="26" spans="1:6" ht="18" customHeight="1">
      <c r="A26" s="10"/>
      <c r="B26" s="22">
        <v>20</v>
      </c>
      <c r="C26" s="23" t="s">
        <v>20</v>
      </c>
      <c r="D26" s="20">
        <v>0</v>
      </c>
      <c r="E26" s="21">
        <f t="shared" si="0"/>
        <v>0</v>
      </c>
      <c r="F26" s="8">
        <f t="shared" si="1"/>
        <v>0</v>
      </c>
    </row>
    <row r="27" spans="1:6" ht="18" customHeight="1">
      <c r="A27" s="10"/>
      <c r="B27" s="24">
        <v>21</v>
      </c>
      <c r="C27" s="23" t="s">
        <v>21</v>
      </c>
      <c r="D27" s="20">
        <v>0</v>
      </c>
      <c r="E27" s="21">
        <f t="shared" si="0"/>
        <v>0</v>
      </c>
      <c r="F27" s="8">
        <f t="shared" si="1"/>
        <v>0</v>
      </c>
    </row>
    <row r="28" spans="1:6" ht="18" customHeight="1">
      <c r="A28" s="10"/>
      <c r="B28" s="22">
        <v>22</v>
      </c>
      <c r="C28" s="23" t="s">
        <v>22</v>
      </c>
      <c r="D28" s="20">
        <v>0</v>
      </c>
      <c r="E28" s="21">
        <f t="shared" si="0"/>
        <v>0</v>
      </c>
      <c r="F28" s="8">
        <f t="shared" si="1"/>
        <v>0</v>
      </c>
    </row>
    <row r="29" spans="1:6" ht="18" customHeight="1">
      <c r="A29" s="10"/>
      <c r="B29" s="24">
        <v>23</v>
      </c>
      <c r="C29" s="23" t="s">
        <v>23</v>
      </c>
      <c r="D29" s="20">
        <v>0</v>
      </c>
      <c r="E29" s="21">
        <f t="shared" si="0"/>
        <v>0</v>
      </c>
      <c r="F29" s="8">
        <f t="shared" si="1"/>
        <v>0</v>
      </c>
    </row>
    <row r="30" spans="1:6" ht="18" customHeight="1">
      <c r="A30" s="10"/>
      <c r="B30" s="22">
        <v>24</v>
      </c>
      <c r="C30" s="23" t="s">
        <v>24</v>
      </c>
      <c r="D30" s="20">
        <v>0</v>
      </c>
      <c r="E30" s="21">
        <f t="shared" si="0"/>
        <v>0</v>
      </c>
      <c r="F30" s="8">
        <f t="shared" si="1"/>
        <v>0</v>
      </c>
    </row>
    <row r="31" spans="1:6" ht="18" customHeight="1">
      <c r="A31" s="10"/>
      <c r="B31" s="25">
        <v>25</v>
      </c>
      <c r="C31" s="26" t="s">
        <v>25</v>
      </c>
      <c r="D31" s="20">
        <v>43</v>
      </c>
      <c r="E31" s="21">
        <f t="shared" si="0"/>
        <v>2941271.81</v>
      </c>
      <c r="F31" s="8">
        <f t="shared" si="1"/>
        <v>2941271.81</v>
      </c>
    </row>
    <row r="32" spans="1:6" ht="39" customHeight="1">
      <c r="A32" s="10"/>
      <c r="B32" s="27">
        <v>26</v>
      </c>
      <c r="C32" s="28" t="s">
        <v>33</v>
      </c>
      <c r="D32" s="20">
        <v>0</v>
      </c>
      <c r="E32" s="21">
        <f t="shared" si="0"/>
        <v>0</v>
      </c>
      <c r="F32" s="8">
        <f t="shared" si="1"/>
        <v>0</v>
      </c>
    </row>
    <row r="33" spans="1:6" ht="29" customHeight="1">
      <c r="A33" s="10"/>
      <c r="B33" s="29">
        <v>27</v>
      </c>
      <c r="C33" s="30" t="s">
        <v>31</v>
      </c>
      <c r="D33" s="20">
        <v>0</v>
      </c>
      <c r="E33" s="21">
        <f t="shared" si="0"/>
        <v>0</v>
      </c>
      <c r="F33" s="8">
        <f t="shared" si="1"/>
        <v>0</v>
      </c>
    </row>
    <row r="34" spans="1:6" ht="59" customHeight="1">
      <c r="A34" s="10"/>
      <c r="B34" s="27">
        <v>28</v>
      </c>
      <c r="C34" s="31" t="s">
        <v>32</v>
      </c>
      <c r="D34" s="20">
        <v>0</v>
      </c>
      <c r="E34" s="21">
        <f t="shared" si="0"/>
        <v>0</v>
      </c>
      <c r="F34" s="8">
        <f t="shared" si="1"/>
        <v>0</v>
      </c>
    </row>
    <row r="35" spans="1:6" ht="59" customHeight="1" thickBot="1">
      <c r="A35" s="10"/>
      <c r="B35" s="32">
        <v>29</v>
      </c>
      <c r="C35" s="33" t="s">
        <v>38</v>
      </c>
      <c r="D35" s="20">
        <f>10-10</f>
        <v>0</v>
      </c>
      <c r="E35" s="21">
        <f t="shared" si="0"/>
        <v>0</v>
      </c>
      <c r="F35" s="8">
        <f t="shared" si="1"/>
        <v>0</v>
      </c>
    </row>
    <row r="36" spans="1:6" ht="27.75" customHeight="1" thickBot="1">
      <c r="A36" s="34"/>
      <c r="B36" s="41" t="s">
        <v>26</v>
      </c>
      <c r="C36" s="42"/>
      <c r="D36" s="5">
        <f t="shared" ref="D36:F36" si="2">SUM(D7:D35)</f>
        <v>134</v>
      </c>
      <c r="E36" s="6">
        <f t="shared" si="2"/>
        <v>9165823.7799999993</v>
      </c>
      <c r="F36" s="6">
        <f t="shared" si="2"/>
        <v>9165823.7799999993</v>
      </c>
    </row>
    <row r="37" spans="1:6" ht="3.5" customHeight="1">
      <c r="A37" s="35"/>
      <c r="B37" s="35"/>
      <c r="C37" s="36"/>
      <c r="D37" s="36"/>
      <c r="E37" s="36"/>
      <c r="F37" s="1"/>
    </row>
    <row r="38" spans="1:6" ht="58.25" customHeight="1">
      <c r="A38" s="2"/>
      <c r="B38" s="43" t="s">
        <v>36</v>
      </c>
      <c r="C38" s="43"/>
      <c r="D38" s="43"/>
      <c r="E38" s="43"/>
      <c r="F38" s="3" t="s">
        <v>29</v>
      </c>
    </row>
  </sheetData>
  <mergeCells count="8">
    <mergeCell ref="B2:F2"/>
    <mergeCell ref="F3:F5"/>
    <mergeCell ref="B36:C36"/>
    <mergeCell ref="B38:E38"/>
    <mergeCell ref="C3:C5"/>
    <mergeCell ref="B3:B5"/>
    <mergeCell ref="D4:E4"/>
    <mergeCell ref="D3:E3"/>
  </mergeCells>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2024-01-19T14:34:31Z</cp:lastPrinted>
  <dcterms:created xsi:type="dcterms:W3CDTF">2021-10-04T14:21:04Z</dcterms:created>
  <dcterms:modified xsi:type="dcterms:W3CDTF">2024-02-20T07:21:11Z</dcterms:modified>
</cp:coreProperties>
</file>