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93-Р\"/>
    </mc:Choice>
  </mc:AlternateContent>
  <xr:revisionPtr revIDLastSave="0" documentId="13_ncr:1_{6B5F2BDE-8158-4715-A246-AC0A56F259B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 l="1"/>
  <c r="M10" i="1"/>
  <c r="M11" i="1"/>
  <c r="M12" i="1"/>
  <c r="M13" i="1"/>
  <c r="M14" i="1"/>
  <c r="M15" i="1"/>
  <c r="M16" i="1"/>
  <c r="M17" i="1"/>
  <c r="M18" i="1"/>
  <c r="M19" i="1"/>
  <c r="M20" i="1"/>
  <c r="M21" i="1"/>
  <c r="M22" i="1"/>
  <c r="M23" i="1"/>
  <c r="M24" i="1"/>
  <c r="M25" i="1"/>
  <c r="M26" i="1"/>
  <c r="M27" i="1"/>
  <c r="M28" i="1"/>
  <c r="M29" i="1"/>
  <c r="M30" i="1"/>
  <c r="M31" i="1"/>
  <c r="M32" i="1"/>
  <c r="M33" i="1"/>
  <c r="M34" i="1"/>
  <c r="M8" i="1"/>
  <c r="K9" i="1"/>
  <c r="K10" i="1"/>
  <c r="K11" i="1"/>
  <c r="N11" i="1" s="1"/>
  <c r="K12" i="1"/>
  <c r="K13" i="1"/>
  <c r="K14" i="1"/>
  <c r="K15" i="1"/>
  <c r="K16" i="1"/>
  <c r="K17" i="1"/>
  <c r="K18" i="1"/>
  <c r="N18" i="1" s="1"/>
  <c r="K19" i="1"/>
  <c r="K20" i="1"/>
  <c r="K21" i="1"/>
  <c r="K22" i="1"/>
  <c r="K23" i="1"/>
  <c r="K24" i="1"/>
  <c r="K25" i="1"/>
  <c r="K26" i="1"/>
  <c r="K27" i="1"/>
  <c r="K28" i="1"/>
  <c r="K29" i="1"/>
  <c r="K30" i="1"/>
  <c r="K31" i="1"/>
  <c r="K32" i="1"/>
  <c r="K33" i="1"/>
  <c r="K34" i="1"/>
  <c r="K8" i="1"/>
  <c r="I9" i="1"/>
  <c r="I10" i="1"/>
  <c r="I11" i="1"/>
  <c r="I12" i="1"/>
  <c r="I13" i="1"/>
  <c r="I14" i="1"/>
  <c r="I15" i="1"/>
  <c r="I16" i="1"/>
  <c r="I17" i="1"/>
  <c r="I18" i="1"/>
  <c r="I19" i="1"/>
  <c r="I20" i="1"/>
  <c r="I21" i="1"/>
  <c r="I22" i="1"/>
  <c r="I23" i="1"/>
  <c r="I24" i="1"/>
  <c r="I25" i="1"/>
  <c r="I26" i="1"/>
  <c r="I27" i="1"/>
  <c r="I28" i="1"/>
  <c r="I29" i="1"/>
  <c r="I30" i="1"/>
  <c r="I31" i="1"/>
  <c r="I32" i="1"/>
  <c r="I33" i="1"/>
  <c r="I34" i="1"/>
  <c r="I8" i="1"/>
  <c r="G9" i="1"/>
  <c r="G10" i="1"/>
  <c r="G11" i="1"/>
  <c r="G12" i="1"/>
  <c r="G13" i="1"/>
  <c r="G14" i="1"/>
  <c r="G15" i="1"/>
  <c r="G16" i="1"/>
  <c r="G17" i="1"/>
  <c r="G18" i="1"/>
  <c r="G19" i="1"/>
  <c r="G20" i="1"/>
  <c r="G21" i="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N27" i="1" l="1"/>
  <c r="N15" i="1"/>
  <c r="N34" i="1"/>
  <c r="N33" i="1"/>
  <c r="N32" i="1"/>
  <c r="N31" i="1"/>
  <c r="N30" i="1"/>
  <c r="N29" i="1"/>
  <c r="N28" i="1"/>
  <c r="N26" i="1"/>
  <c r="N25" i="1"/>
  <c r="N24" i="1"/>
  <c r="N23" i="1"/>
  <c r="N22" i="1"/>
  <c r="N21" i="1"/>
  <c r="N20" i="1"/>
  <c r="N19" i="1"/>
  <c r="N17" i="1"/>
  <c r="N16" i="1"/>
  <c r="N14" i="1"/>
  <c r="N13" i="1"/>
  <c r="N12" i="1"/>
  <c r="N10" i="1"/>
  <c r="N9" i="1"/>
  <c r="N8" i="1"/>
  <c r="L35" i="1"/>
  <c r="J35" i="1"/>
  <c r="M35" i="1" l="1"/>
  <c r="K35" i="1"/>
  <c r="H35" i="1"/>
  <c r="F35" i="1"/>
  <c r="D35" i="1"/>
  <c r="G35" i="1" l="1"/>
  <c r="I35" i="1"/>
  <c r="E35" i="1"/>
  <c r="N35" i="1" l="1"/>
</calcChain>
</file>

<file path=xl/sharedStrings.xml><?xml version="1.0" encoding="utf-8"?>
<sst xmlns="http://schemas.openxmlformats.org/spreadsheetml/2006/main" count="51" uniqueCount="43">
  <si>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</si>
  <si>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</si>
  <si>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</si>
  <si>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</si>
  <si>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</si>
  <si>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</si>
  <si>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</si>
  <si>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</si>
  <si>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</si>
  <si>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</si>
  <si>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</si>
  <si>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</si>
  <si>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</si>
  <si>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</si>
  <si>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</si>
  <si>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</si>
  <si>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</si>
  <si>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</si>
  <si>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</si>
  <si>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</si>
  <si>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</si>
  <si>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</si>
  <si>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</si>
  <si>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</si>
  <si>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</si>
  <si>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</si>
  <si>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</si>
  <si>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</si>
  <si>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</si>
  <si>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</si>
  <si>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</si>
  <si>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</si>
  <si>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</si>
  <si>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</si>
  <si>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</si>
  <si>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</si>
  <si>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Коронарний провідник для реканалізаціїї оклюзій</t>
  </si>
  <si>
    <t>Провідник ПроВіа 
3PROV180HS
Виробник: Медтронік, Інк. США;
Ціна за штуку - 1 054,49  грн
(mnn id: 14062)</t>
  </si>
  <si>
    <t>Провідник ПроВіа 
3PROV180SS
Виробник: Медтронік, Інк. США;
Ціна за штуку - 1 054,49  грн
(mnn id: 14062)</t>
  </si>
  <si>
    <t xml:space="preserve">Провідник ПроВіа 
6PROV180SS
Виробник: Медтронік, Інк. США;
Ціна за штуку - 1 054,49  грн
(mnn id: 14062)
</t>
  </si>
  <si>
    <t>Провідник ПроВіа 
9PROV180HS
Виробник: Медтронік, Інк. США;
Ціна за штуку - 1 054,49  грн
(mnn id: 14062)</t>
  </si>
  <si>
    <t>Провідник ПроВіа 
 9PROV180SS
Виробник: Медтронік, Інк. США;
Ціна за штуку - 1 054,49  грн
(mnn id: 14062)</t>
  </si>
  <si>
    <t xml:space="preserve">ЗАТВЕРДЖЕНО
наказ державного підприємства «Медичні закупівлі України» від 29.02.2024 № 193-Р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</si>
</sst>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right/>
      <top style="medium">
        <color indexed="64"/>
      </top>
      <bottom style="medium">
        <color indexed="64"/>
      </bottom>
      <diagonal/>
    </border>
  </borders>
  <cellStyleXfs count="1">
    <xf numFmtId="0" fontId="0" fillId="0" borderId="0"/>
  </cellStyleXfs>
  <cellXfs count="59">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0" fontId="11" fillId="3" borderId="22"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31"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0"/>
  <sheetViews>
    <sheetView tabSelected="1" topLeftCell="C1" zoomScale="50" zoomScaleNormal="50" workbookViewId="0">
      <selection activeCell="D3" sqref="D3:M3"/>
    </sheetView>
  </sheetViews>
  <sheetFormatPr defaultColWidth="14.453125" defaultRowHeight="15" customHeight="1"/>
  <cols>
    <col min="1" max="2" width="5.36328125" style="23" customWidth="1"/>
    <col min="3" max="3" width="39.36328125" style="23" customWidth="1"/>
    <col min="4" max="5" width="26.1796875" style="23" customWidth="1"/>
    <col min="6" max="6" width="25.6328125" style="23" customWidth="1"/>
    <col min="7" max="7" width="26.54296875" style="23" customWidth="1"/>
    <col min="8" max="9" width="24.81640625" style="23" customWidth="1"/>
    <col min="10" max="11" width="26.1796875" style="23" customWidth="1"/>
    <col min="12" max="12" width="25.6328125" style="23" customWidth="1"/>
    <col min="13" max="13" width="26.54296875" style="23" customWidth="1"/>
    <col min="14" max="14" width="35.81640625" style="23" customWidth="1"/>
    <col min="15" max="16384" width="14.453125" style="23"/>
  </cols>
  <sheetData>
    <row r="1" spans="1:14" ht="87.75" customHeight="1">
      <c r="A1" s="24"/>
      <c r="B1" s="24"/>
      <c r="C1" s="25"/>
      <c r="D1" s="1"/>
      <c r="E1" s="13"/>
      <c r="F1" s="1"/>
      <c r="G1" s="13"/>
      <c r="H1" s="1"/>
      <c r="I1" s="13"/>
      <c r="J1" s="1"/>
      <c r="K1" s="13"/>
      <c r="L1" s="1"/>
      <c r="M1" s="13"/>
      <c r="N1" s="14" t="s">
        <v>42</v>
      </c>
    </row>
    <row r="2" spans="1:14" ht="110.4" customHeight="1" thickBot="1">
      <c r="A2" s="26"/>
      <c r="B2" s="44" t="s">
        <v>35</v>
      </c>
      <c r="C2" s="45"/>
      <c r="D2" s="45"/>
      <c r="E2" s="45"/>
      <c r="F2" s="45"/>
      <c r="G2" s="45"/>
      <c r="H2" s="45"/>
      <c r="I2" s="45"/>
      <c r="J2" s="45"/>
      <c r="K2" s="45"/>
      <c r="L2" s="45"/>
      <c r="M2" s="45"/>
      <c r="N2" s="45"/>
    </row>
    <row r="3" spans="1:14" ht="42.75" customHeight="1" thickBot="1">
      <c r="A3" s="26"/>
      <c r="B3" s="46" t="s">
        <v>0</v>
      </c>
      <c r="C3" s="48" t="s">
        <v>1</v>
      </c>
      <c r="D3" s="54" t="s">
        <v>36</v>
      </c>
      <c r="E3" s="58"/>
      <c r="F3" s="58"/>
      <c r="G3" s="58"/>
      <c r="H3" s="58"/>
      <c r="I3" s="58"/>
      <c r="J3" s="58"/>
      <c r="K3" s="58"/>
      <c r="L3" s="58"/>
      <c r="M3" s="58"/>
      <c r="N3" s="51" t="s">
        <v>2</v>
      </c>
    </row>
    <row r="4" spans="1:14" ht="232" customHeight="1" thickBot="1">
      <c r="A4" s="27"/>
      <c r="B4" s="46"/>
      <c r="C4" s="49"/>
      <c r="D4" s="54" t="s">
        <v>37</v>
      </c>
      <c r="E4" s="55"/>
      <c r="F4" s="54" t="s">
        <v>38</v>
      </c>
      <c r="G4" s="55"/>
      <c r="H4" s="54" t="s">
        <v>39</v>
      </c>
      <c r="I4" s="55"/>
      <c r="J4" s="54" t="s">
        <v>40</v>
      </c>
      <c r="K4" s="55"/>
      <c r="L4" s="54" t="s">
        <v>41</v>
      </c>
      <c r="M4" s="55"/>
      <c r="N4" s="52"/>
    </row>
    <row r="5" spans="1:14" ht="35" hidden="1" customHeight="1" thickBot="1">
      <c r="A5" s="27"/>
      <c r="B5" s="46"/>
      <c r="C5" s="49"/>
      <c r="D5" s="16"/>
      <c r="E5" s="16"/>
      <c r="F5" s="18"/>
      <c r="G5" s="19"/>
      <c r="H5" s="20"/>
      <c r="I5" s="19"/>
      <c r="J5" s="16"/>
      <c r="K5" s="16"/>
      <c r="L5" s="18"/>
      <c r="M5" s="19"/>
      <c r="N5" s="52"/>
    </row>
    <row r="6" spans="1:14" ht="20" customHeight="1" thickBot="1">
      <c r="A6" s="27"/>
      <c r="B6" s="47"/>
      <c r="C6" s="50"/>
      <c r="D6" s="17" t="s">
        <v>34</v>
      </c>
      <c r="E6" s="2" t="s">
        <v>3</v>
      </c>
      <c r="F6" s="2" t="s">
        <v>34</v>
      </c>
      <c r="G6" s="2" t="s">
        <v>3</v>
      </c>
      <c r="H6" s="2" t="s">
        <v>34</v>
      </c>
      <c r="I6" s="15" t="s">
        <v>3</v>
      </c>
      <c r="J6" s="41" t="s">
        <v>34</v>
      </c>
      <c r="K6" s="2" t="s">
        <v>3</v>
      </c>
      <c r="L6" s="2" t="s">
        <v>34</v>
      </c>
      <c r="M6" s="2" t="s">
        <v>3</v>
      </c>
      <c r="N6" s="53"/>
    </row>
    <row r="7" spans="1:14" ht="12" customHeight="1" thickBot="1">
      <c r="A7" s="28"/>
      <c r="B7" s="29">
        <v>1</v>
      </c>
      <c r="C7" s="21">
        <v>2</v>
      </c>
      <c r="D7" s="21">
        <v>3</v>
      </c>
      <c r="E7" s="21">
        <v>4</v>
      </c>
      <c r="F7" s="21">
        <v>5</v>
      </c>
      <c r="G7" s="21">
        <v>6</v>
      </c>
      <c r="H7" s="21">
        <v>7</v>
      </c>
      <c r="I7" s="21">
        <v>8</v>
      </c>
      <c r="J7" s="21">
        <v>9</v>
      </c>
      <c r="K7" s="21">
        <v>10</v>
      </c>
      <c r="L7" s="21">
        <v>11</v>
      </c>
      <c r="M7" s="21">
        <v>12</v>
      </c>
      <c r="N7" s="29">
        <v>13</v>
      </c>
    </row>
    <row r="8" spans="1:14" ht="18" customHeight="1">
      <c r="A8" s="24"/>
      <c r="B8" s="30">
        <v>1</v>
      </c>
      <c r="C8" s="31" t="s">
        <v>4</v>
      </c>
      <c r="D8" s="3">
        <v>15</v>
      </c>
      <c r="E8" s="4">
        <f>D8*1054.49</f>
        <v>15817.35</v>
      </c>
      <c r="F8" s="3">
        <v>20</v>
      </c>
      <c r="G8" s="4">
        <f>F8*1054.49</f>
        <v>21089.8</v>
      </c>
      <c r="H8" s="3">
        <v>70</v>
      </c>
      <c r="I8" s="4">
        <f>H8* 1054.49</f>
        <v>73814.3</v>
      </c>
      <c r="J8" s="3">
        <v>45</v>
      </c>
      <c r="K8" s="4">
        <f>J8*1054.49</f>
        <v>47452.05</v>
      </c>
      <c r="L8" s="3">
        <v>45</v>
      </c>
      <c r="M8" s="4">
        <f>L8*1054.49</f>
        <v>47452.05</v>
      </c>
      <c r="N8" s="5">
        <f>E8+G8+I8+K8+M8</f>
        <v>205625.55</v>
      </c>
    </row>
    <row r="9" spans="1:14" ht="18" customHeight="1">
      <c r="A9" s="24"/>
      <c r="B9" s="32">
        <v>2</v>
      </c>
      <c r="C9" s="33" t="s">
        <v>5</v>
      </c>
      <c r="D9" s="3">
        <v>10</v>
      </c>
      <c r="E9" s="4">
        <f t="shared" ref="E9:E34" si="0">D9*1054.49</f>
        <v>10544.9</v>
      </c>
      <c r="F9" s="3">
        <v>10</v>
      </c>
      <c r="G9" s="4">
        <f t="shared" ref="G9:G34" si="1">F9*1054.49</f>
        <v>10544.9</v>
      </c>
      <c r="H9" s="3">
        <v>30</v>
      </c>
      <c r="I9" s="4">
        <f t="shared" ref="I9:I34" si="2">H9* 1054.49</f>
        <v>31634.7</v>
      </c>
      <c r="J9" s="3">
        <v>25</v>
      </c>
      <c r="K9" s="4">
        <f t="shared" ref="K9:K34" si="3">J9*1054.49</f>
        <v>26362.25</v>
      </c>
      <c r="L9" s="3">
        <v>25</v>
      </c>
      <c r="M9" s="4">
        <f t="shared" ref="M9:M34" si="4">L9*1054.49</f>
        <v>26362.25</v>
      </c>
      <c r="N9" s="5">
        <f t="shared" ref="N9:N34" si="5">E9+G9+I9+K9+M9</f>
        <v>105449</v>
      </c>
    </row>
    <row r="10" spans="1:14" ht="18" customHeight="1">
      <c r="A10" s="24"/>
      <c r="B10" s="30">
        <v>3</v>
      </c>
      <c r="C10" s="33" t="s">
        <v>6</v>
      </c>
      <c r="D10" s="3">
        <v>25</v>
      </c>
      <c r="E10" s="4">
        <f t="shared" si="0"/>
        <v>26362.25</v>
      </c>
      <c r="F10" s="3">
        <v>20</v>
      </c>
      <c r="G10" s="4">
        <f t="shared" si="1"/>
        <v>21089.8</v>
      </c>
      <c r="H10" s="3">
        <v>100</v>
      </c>
      <c r="I10" s="4">
        <f t="shared" si="2"/>
        <v>105449</v>
      </c>
      <c r="J10" s="3">
        <v>70</v>
      </c>
      <c r="K10" s="4">
        <f t="shared" si="3"/>
        <v>73814.3</v>
      </c>
      <c r="L10" s="3">
        <v>70</v>
      </c>
      <c r="M10" s="4">
        <f t="shared" si="4"/>
        <v>73814.3</v>
      </c>
      <c r="N10" s="5">
        <f t="shared" si="5"/>
        <v>300529.64999999997</v>
      </c>
    </row>
    <row r="11" spans="1:14" ht="18" customHeight="1">
      <c r="A11" s="24"/>
      <c r="B11" s="32">
        <v>4</v>
      </c>
      <c r="C11" s="33" t="s">
        <v>7</v>
      </c>
      <c r="D11" s="3">
        <v>0</v>
      </c>
      <c r="E11" s="4">
        <f t="shared" si="0"/>
        <v>0</v>
      </c>
      <c r="F11" s="3">
        <v>0</v>
      </c>
      <c r="G11" s="4">
        <f t="shared" si="1"/>
        <v>0</v>
      </c>
      <c r="H11" s="3">
        <v>0</v>
      </c>
      <c r="I11" s="4">
        <f t="shared" si="2"/>
        <v>0</v>
      </c>
      <c r="J11" s="3">
        <v>0</v>
      </c>
      <c r="K11" s="4">
        <f t="shared" si="3"/>
        <v>0</v>
      </c>
      <c r="L11" s="3">
        <v>0</v>
      </c>
      <c r="M11" s="4">
        <f t="shared" si="4"/>
        <v>0</v>
      </c>
      <c r="N11" s="5">
        <f t="shared" si="5"/>
        <v>0</v>
      </c>
    </row>
    <row r="12" spans="1:14" ht="18" customHeight="1">
      <c r="A12" s="24"/>
      <c r="B12" s="30">
        <v>5</v>
      </c>
      <c r="C12" s="33" t="s">
        <v>8</v>
      </c>
      <c r="D12" s="3">
        <v>15</v>
      </c>
      <c r="E12" s="4">
        <f t="shared" si="0"/>
        <v>15817.35</v>
      </c>
      <c r="F12" s="3">
        <v>15</v>
      </c>
      <c r="G12" s="4">
        <f t="shared" si="1"/>
        <v>15817.35</v>
      </c>
      <c r="H12" s="3">
        <v>60</v>
      </c>
      <c r="I12" s="4">
        <f t="shared" si="2"/>
        <v>63269.4</v>
      </c>
      <c r="J12" s="3">
        <v>40</v>
      </c>
      <c r="K12" s="4">
        <f t="shared" si="3"/>
        <v>42179.6</v>
      </c>
      <c r="L12" s="3">
        <v>35</v>
      </c>
      <c r="M12" s="4">
        <f t="shared" si="4"/>
        <v>36907.15</v>
      </c>
      <c r="N12" s="5">
        <f t="shared" si="5"/>
        <v>173990.85</v>
      </c>
    </row>
    <row r="13" spans="1:14" ht="18" customHeight="1">
      <c r="A13" s="24"/>
      <c r="B13" s="32">
        <v>6</v>
      </c>
      <c r="C13" s="33" t="s">
        <v>9</v>
      </c>
      <c r="D13" s="3">
        <v>5</v>
      </c>
      <c r="E13" s="4">
        <f t="shared" si="0"/>
        <v>5272.45</v>
      </c>
      <c r="F13" s="3">
        <v>5</v>
      </c>
      <c r="G13" s="4">
        <f t="shared" si="1"/>
        <v>5272.45</v>
      </c>
      <c r="H13" s="3">
        <v>20</v>
      </c>
      <c r="I13" s="4">
        <f t="shared" si="2"/>
        <v>21089.8</v>
      </c>
      <c r="J13" s="3">
        <v>15</v>
      </c>
      <c r="K13" s="4">
        <f t="shared" si="3"/>
        <v>15817.35</v>
      </c>
      <c r="L13" s="3">
        <v>10</v>
      </c>
      <c r="M13" s="4">
        <f t="shared" si="4"/>
        <v>10544.9</v>
      </c>
      <c r="N13" s="5">
        <f t="shared" si="5"/>
        <v>57996.95</v>
      </c>
    </row>
    <row r="14" spans="1:14" ht="18" customHeight="1">
      <c r="A14" s="24"/>
      <c r="B14" s="30">
        <v>7</v>
      </c>
      <c r="C14" s="33" t="s">
        <v>10</v>
      </c>
      <c r="D14" s="3">
        <v>15</v>
      </c>
      <c r="E14" s="4">
        <f t="shared" si="0"/>
        <v>15817.35</v>
      </c>
      <c r="F14" s="3">
        <v>15</v>
      </c>
      <c r="G14" s="4">
        <f t="shared" si="1"/>
        <v>15817.35</v>
      </c>
      <c r="H14" s="3">
        <v>60</v>
      </c>
      <c r="I14" s="4">
        <f t="shared" si="2"/>
        <v>63269.4</v>
      </c>
      <c r="J14" s="3">
        <v>40</v>
      </c>
      <c r="K14" s="4">
        <f t="shared" si="3"/>
        <v>42179.6</v>
      </c>
      <c r="L14" s="3">
        <v>40</v>
      </c>
      <c r="M14" s="4">
        <f t="shared" si="4"/>
        <v>42179.6</v>
      </c>
      <c r="N14" s="5">
        <f t="shared" si="5"/>
        <v>179263.30000000002</v>
      </c>
    </row>
    <row r="15" spans="1:14" ht="18" customHeight="1">
      <c r="A15" s="24"/>
      <c r="B15" s="32">
        <v>8</v>
      </c>
      <c r="C15" s="33" t="s">
        <v>11</v>
      </c>
      <c r="D15" s="3">
        <v>15</v>
      </c>
      <c r="E15" s="4">
        <f t="shared" si="0"/>
        <v>15817.35</v>
      </c>
      <c r="F15" s="3">
        <v>10</v>
      </c>
      <c r="G15" s="4">
        <f t="shared" si="1"/>
        <v>10544.9</v>
      </c>
      <c r="H15" s="3">
        <v>60</v>
      </c>
      <c r="I15" s="4">
        <f t="shared" si="2"/>
        <v>63269.4</v>
      </c>
      <c r="J15" s="3">
        <v>40</v>
      </c>
      <c r="K15" s="4">
        <f t="shared" si="3"/>
        <v>42179.6</v>
      </c>
      <c r="L15" s="3">
        <v>35</v>
      </c>
      <c r="M15" s="4">
        <f t="shared" si="4"/>
        <v>36907.15</v>
      </c>
      <c r="N15" s="5">
        <f t="shared" si="5"/>
        <v>168718.4</v>
      </c>
    </row>
    <row r="16" spans="1:14" ht="18" customHeight="1">
      <c r="A16" s="24"/>
      <c r="B16" s="30">
        <v>9</v>
      </c>
      <c r="C16" s="33" t="s">
        <v>12</v>
      </c>
      <c r="D16" s="3">
        <v>15</v>
      </c>
      <c r="E16" s="4">
        <f t="shared" si="0"/>
        <v>15817.35</v>
      </c>
      <c r="F16" s="3">
        <v>15</v>
      </c>
      <c r="G16" s="4">
        <f t="shared" si="1"/>
        <v>15817.35</v>
      </c>
      <c r="H16" s="3">
        <v>60</v>
      </c>
      <c r="I16" s="4">
        <f t="shared" si="2"/>
        <v>63269.4</v>
      </c>
      <c r="J16" s="3">
        <v>35</v>
      </c>
      <c r="K16" s="4">
        <f t="shared" si="3"/>
        <v>36907.15</v>
      </c>
      <c r="L16" s="3">
        <v>40</v>
      </c>
      <c r="M16" s="4">
        <f t="shared" si="4"/>
        <v>42179.6</v>
      </c>
      <c r="N16" s="5">
        <f t="shared" si="5"/>
        <v>173990.85</v>
      </c>
    </row>
    <row r="17" spans="1:14" ht="18" customHeight="1">
      <c r="A17" s="24"/>
      <c r="B17" s="32">
        <v>10</v>
      </c>
      <c r="C17" s="33" t="s">
        <v>13</v>
      </c>
      <c r="D17" s="3">
        <v>10</v>
      </c>
      <c r="E17" s="4">
        <f t="shared" si="0"/>
        <v>10544.9</v>
      </c>
      <c r="F17" s="3">
        <v>10</v>
      </c>
      <c r="G17" s="4">
        <f t="shared" si="1"/>
        <v>10544.9</v>
      </c>
      <c r="H17" s="3">
        <v>30</v>
      </c>
      <c r="I17" s="4">
        <f t="shared" si="2"/>
        <v>31634.7</v>
      </c>
      <c r="J17" s="3">
        <v>20</v>
      </c>
      <c r="K17" s="4">
        <f t="shared" si="3"/>
        <v>21089.8</v>
      </c>
      <c r="L17" s="3">
        <v>20</v>
      </c>
      <c r="M17" s="4">
        <f t="shared" si="4"/>
        <v>21089.8</v>
      </c>
      <c r="N17" s="5">
        <f t="shared" si="5"/>
        <v>94904.1</v>
      </c>
    </row>
    <row r="18" spans="1:14" ht="18" customHeight="1">
      <c r="A18" s="24"/>
      <c r="B18" s="30">
        <v>11</v>
      </c>
      <c r="C18" s="33" t="s">
        <v>14</v>
      </c>
      <c r="D18" s="3">
        <v>0</v>
      </c>
      <c r="E18" s="4">
        <f t="shared" si="0"/>
        <v>0</v>
      </c>
      <c r="F18" s="3">
        <v>0</v>
      </c>
      <c r="G18" s="4">
        <f t="shared" si="1"/>
        <v>0</v>
      </c>
      <c r="H18" s="3">
        <v>0</v>
      </c>
      <c r="I18" s="4">
        <f t="shared" si="2"/>
        <v>0</v>
      </c>
      <c r="J18" s="3">
        <v>0</v>
      </c>
      <c r="K18" s="4">
        <f t="shared" si="3"/>
        <v>0</v>
      </c>
      <c r="L18" s="3">
        <v>0</v>
      </c>
      <c r="M18" s="4">
        <f t="shared" si="4"/>
        <v>0</v>
      </c>
      <c r="N18" s="5">
        <f t="shared" si="5"/>
        <v>0</v>
      </c>
    </row>
    <row r="19" spans="1:14" ht="18" customHeight="1">
      <c r="A19" s="24"/>
      <c r="B19" s="32">
        <v>12</v>
      </c>
      <c r="C19" s="33" t="s">
        <v>15</v>
      </c>
      <c r="D19" s="3">
        <v>25</v>
      </c>
      <c r="E19" s="4">
        <f t="shared" si="0"/>
        <v>26362.25</v>
      </c>
      <c r="F19" s="3">
        <v>25</v>
      </c>
      <c r="G19" s="4">
        <f t="shared" si="1"/>
        <v>26362.25</v>
      </c>
      <c r="H19" s="3">
        <v>105</v>
      </c>
      <c r="I19" s="4">
        <f t="shared" si="2"/>
        <v>110721.45</v>
      </c>
      <c r="J19" s="3">
        <v>75</v>
      </c>
      <c r="K19" s="4">
        <f t="shared" si="3"/>
        <v>79086.75</v>
      </c>
      <c r="L19" s="3">
        <v>70</v>
      </c>
      <c r="M19" s="4">
        <f t="shared" si="4"/>
        <v>73814.3</v>
      </c>
      <c r="N19" s="5">
        <f t="shared" si="5"/>
        <v>316347</v>
      </c>
    </row>
    <row r="20" spans="1:14" ht="18" customHeight="1">
      <c r="A20" s="24"/>
      <c r="B20" s="30">
        <v>13</v>
      </c>
      <c r="C20" s="33" t="s">
        <v>16</v>
      </c>
      <c r="D20" s="3">
        <v>5</v>
      </c>
      <c r="E20" s="4">
        <f t="shared" si="0"/>
        <v>5272.45</v>
      </c>
      <c r="F20" s="3">
        <v>5</v>
      </c>
      <c r="G20" s="4">
        <f t="shared" si="1"/>
        <v>5272.45</v>
      </c>
      <c r="H20" s="3">
        <v>30</v>
      </c>
      <c r="I20" s="4">
        <f t="shared" si="2"/>
        <v>31634.7</v>
      </c>
      <c r="J20" s="3">
        <v>20</v>
      </c>
      <c r="K20" s="4">
        <f t="shared" si="3"/>
        <v>21089.8</v>
      </c>
      <c r="L20" s="3">
        <v>20</v>
      </c>
      <c r="M20" s="4">
        <f t="shared" si="4"/>
        <v>21089.8</v>
      </c>
      <c r="N20" s="5">
        <f t="shared" si="5"/>
        <v>84359.2</v>
      </c>
    </row>
    <row r="21" spans="1:14" ht="18" customHeight="1">
      <c r="A21" s="24"/>
      <c r="B21" s="32">
        <v>14</v>
      </c>
      <c r="C21" s="33" t="s">
        <v>17</v>
      </c>
      <c r="D21" s="3">
        <v>20</v>
      </c>
      <c r="E21" s="4">
        <f t="shared" si="0"/>
        <v>21089.8</v>
      </c>
      <c r="F21" s="3">
        <v>20</v>
      </c>
      <c r="G21" s="4">
        <f t="shared" si="1"/>
        <v>21089.8</v>
      </c>
      <c r="H21" s="3">
        <v>80</v>
      </c>
      <c r="I21" s="4">
        <f t="shared" si="2"/>
        <v>84359.2</v>
      </c>
      <c r="J21" s="3">
        <v>55</v>
      </c>
      <c r="K21" s="4">
        <f t="shared" si="3"/>
        <v>57996.95</v>
      </c>
      <c r="L21" s="3">
        <v>55</v>
      </c>
      <c r="M21" s="4">
        <f t="shared" si="4"/>
        <v>57996.95</v>
      </c>
      <c r="N21" s="5">
        <f t="shared" si="5"/>
        <v>242532.7</v>
      </c>
    </row>
    <row r="22" spans="1:14" ht="18" customHeight="1">
      <c r="A22" s="24"/>
      <c r="B22" s="30">
        <v>15</v>
      </c>
      <c r="C22" s="33" t="s">
        <v>18</v>
      </c>
      <c r="D22" s="3">
        <v>10</v>
      </c>
      <c r="E22" s="4">
        <f t="shared" si="0"/>
        <v>10544.9</v>
      </c>
      <c r="F22" s="3">
        <v>10</v>
      </c>
      <c r="G22" s="4">
        <f t="shared" si="1"/>
        <v>10544.9</v>
      </c>
      <c r="H22" s="3">
        <v>35</v>
      </c>
      <c r="I22" s="4">
        <f t="shared" si="2"/>
        <v>36907.15</v>
      </c>
      <c r="J22" s="3">
        <v>20</v>
      </c>
      <c r="K22" s="4">
        <f t="shared" si="3"/>
        <v>21089.8</v>
      </c>
      <c r="L22" s="3">
        <v>20</v>
      </c>
      <c r="M22" s="4">
        <f t="shared" si="4"/>
        <v>21089.8</v>
      </c>
      <c r="N22" s="5">
        <f t="shared" si="5"/>
        <v>100176.55</v>
      </c>
    </row>
    <row r="23" spans="1:14" ht="18" customHeight="1">
      <c r="A23" s="24"/>
      <c r="B23" s="32">
        <v>16</v>
      </c>
      <c r="C23" s="33" t="s">
        <v>19</v>
      </c>
      <c r="D23" s="3">
        <v>15</v>
      </c>
      <c r="E23" s="4">
        <f t="shared" si="0"/>
        <v>15817.35</v>
      </c>
      <c r="F23" s="3">
        <v>15</v>
      </c>
      <c r="G23" s="4">
        <f t="shared" si="1"/>
        <v>15817.35</v>
      </c>
      <c r="H23" s="3">
        <v>55</v>
      </c>
      <c r="I23" s="4">
        <f t="shared" si="2"/>
        <v>57996.95</v>
      </c>
      <c r="J23" s="3">
        <v>40</v>
      </c>
      <c r="K23" s="4">
        <f t="shared" si="3"/>
        <v>42179.6</v>
      </c>
      <c r="L23" s="3">
        <v>40</v>
      </c>
      <c r="M23" s="4">
        <f t="shared" si="4"/>
        <v>42179.6</v>
      </c>
      <c r="N23" s="5">
        <f t="shared" si="5"/>
        <v>173990.85</v>
      </c>
    </row>
    <row r="24" spans="1:14" ht="18" customHeight="1">
      <c r="A24" s="24"/>
      <c r="B24" s="30">
        <v>17</v>
      </c>
      <c r="C24" s="33" t="s">
        <v>20</v>
      </c>
      <c r="D24" s="3">
        <v>10</v>
      </c>
      <c r="E24" s="4">
        <f t="shared" si="0"/>
        <v>10544.9</v>
      </c>
      <c r="F24" s="3">
        <v>10</v>
      </c>
      <c r="G24" s="4">
        <f t="shared" si="1"/>
        <v>10544.9</v>
      </c>
      <c r="H24" s="3">
        <v>35</v>
      </c>
      <c r="I24" s="4">
        <f t="shared" si="2"/>
        <v>36907.15</v>
      </c>
      <c r="J24" s="3">
        <v>25</v>
      </c>
      <c r="K24" s="4">
        <f t="shared" si="3"/>
        <v>26362.25</v>
      </c>
      <c r="L24" s="3">
        <v>25</v>
      </c>
      <c r="M24" s="4">
        <f t="shared" si="4"/>
        <v>26362.25</v>
      </c>
      <c r="N24" s="5">
        <f t="shared" si="5"/>
        <v>110721.45</v>
      </c>
    </row>
    <row r="25" spans="1:14" ht="18" customHeight="1">
      <c r="A25" s="24"/>
      <c r="B25" s="32">
        <v>18</v>
      </c>
      <c r="C25" s="33" t="s">
        <v>21</v>
      </c>
      <c r="D25" s="3">
        <v>10</v>
      </c>
      <c r="E25" s="4">
        <f t="shared" si="0"/>
        <v>10544.9</v>
      </c>
      <c r="F25" s="3">
        <v>10</v>
      </c>
      <c r="G25" s="4">
        <f t="shared" si="1"/>
        <v>10544.9</v>
      </c>
      <c r="H25" s="3">
        <v>30</v>
      </c>
      <c r="I25" s="4">
        <f t="shared" si="2"/>
        <v>31634.7</v>
      </c>
      <c r="J25" s="3">
        <v>20</v>
      </c>
      <c r="K25" s="4">
        <f t="shared" si="3"/>
        <v>21089.8</v>
      </c>
      <c r="L25" s="3">
        <v>20</v>
      </c>
      <c r="M25" s="4">
        <f t="shared" si="4"/>
        <v>21089.8</v>
      </c>
      <c r="N25" s="5">
        <f t="shared" si="5"/>
        <v>94904.1</v>
      </c>
    </row>
    <row r="26" spans="1:14" ht="18" customHeight="1">
      <c r="A26" s="24"/>
      <c r="B26" s="30">
        <v>19</v>
      </c>
      <c r="C26" s="33" t="s">
        <v>22</v>
      </c>
      <c r="D26" s="3">
        <v>20</v>
      </c>
      <c r="E26" s="4">
        <f t="shared" si="0"/>
        <v>21089.8</v>
      </c>
      <c r="F26" s="3">
        <v>20</v>
      </c>
      <c r="G26" s="4">
        <f t="shared" si="1"/>
        <v>21089.8</v>
      </c>
      <c r="H26" s="3">
        <v>85</v>
      </c>
      <c r="I26" s="4">
        <f t="shared" si="2"/>
        <v>89631.65</v>
      </c>
      <c r="J26" s="3">
        <v>50</v>
      </c>
      <c r="K26" s="4">
        <f t="shared" si="3"/>
        <v>52724.5</v>
      </c>
      <c r="L26" s="3">
        <v>65</v>
      </c>
      <c r="M26" s="4">
        <f t="shared" si="4"/>
        <v>68541.850000000006</v>
      </c>
      <c r="N26" s="5">
        <f t="shared" si="5"/>
        <v>253077.6</v>
      </c>
    </row>
    <row r="27" spans="1:14" ht="18" customHeight="1">
      <c r="A27" s="24"/>
      <c r="B27" s="32">
        <v>20</v>
      </c>
      <c r="C27" s="33" t="s">
        <v>23</v>
      </c>
      <c r="D27" s="3">
        <v>0</v>
      </c>
      <c r="E27" s="4">
        <f t="shared" si="0"/>
        <v>0</v>
      </c>
      <c r="F27" s="3">
        <v>5</v>
      </c>
      <c r="G27" s="4">
        <f t="shared" si="1"/>
        <v>5272.45</v>
      </c>
      <c r="H27" s="3">
        <v>5</v>
      </c>
      <c r="I27" s="4">
        <f t="shared" si="2"/>
        <v>5272.45</v>
      </c>
      <c r="J27" s="3">
        <v>0</v>
      </c>
      <c r="K27" s="4">
        <f t="shared" si="3"/>
        <v>0</v>
      </c>
      <c r="L27" s="3">
        <v>0</v>
      </c>
      <c r="M27" s="4">
        <f t="shared" si="4"/>
        <v>0</v>
      </c>
      <c r="N27" s="5">
        <f t="shared" si="5"/>
        <v>10544.9</v>
      </c>
    </row>
    <row r="28" spans="1:14" ht="18" customHeight="1">
      <c r="A28" s="24"/>
      <c r="B28" s="30">
        <v>21</v>
      </c>
      <c r="C28" s="33" t="s">
        <v>24</v>
      </c>
      <c r="D28" s="3">
        <v>20</v>
      </c>
      <c r="E28" s="4">
        <f t="shared" si="0"/>
        <v>21089.8</v>
      </c>
      <c r="F28" s="3">
        <v>15</v>
      </c>
      <c r="G28" s="4">
        <f t="shared" si="1"/>
        <v>15817.35</v>
      </c>
      <c r="H28" s="3">
        <v>65</v>
      </c>
      <c r="I28" s="4">
        <f t="shared" si="2"/>
        <v>68541.850000000006</v>
      </c>
      <c r="J28" s="3">
        <v>45</v>
      </c>
      <c r="K28" s="4">
        <f t="shared" si="3"/>
        <v>47452.05</v>
      </c>
      <c r="L28" s="3">
        <v>45</v>
      </c>
      <c r="M28" s="4">
        <f t="shared" si="4"/>
        <v>47452.05</v>
      </c>
      <c r="N28" s="5">
        <f t="shared" si="5"/>
        <v>200353.09999999998</v>
      </c>
    </row>
    <row r="29" spans="1:14" ht="18" customHeight="1">
      <c r="A29" s="24"/>
      <c r="B29" s="32">
        <v>22</v>
      </c>
      <c r="C29" s="33" t="s">
        <v>25</v>
      </c>
      <c r="D29" s="3">
        <v>15</v>
      </c>
      <c r="E29" s="4">
        <f t="shared" si="0"/>
        <v>15817.35</v>
      </c>
      <c r="F29" s="3">
        <v>15</v>
      </c>
      <c r="G29" s="4">
        <f t="shared" si="1"/>
        <v>15817.35</v>
      </c>
      <c r="H29" s="3">
        <v>60</v>
      </c>
      <c r="I29" s="4">
        <f t="shared" si="2"/>
        <v>63269.4</v>
      </c>
      <c r="J29" s="3">
        <v>45</v>
      </c>
      <c r="K29" s="4">
        <f t="shared" si="3"/>
        <v>47452.05</v>
      </c>
      <c r="L29" s="3">
        <v>40</v>
      </c>
      <c r="M29" s="4">
        <f t="shared" si="4"/>
        <v>42179.6</v>
      </c>
      <c r="N29" s="5">
        <f t="shared" si="5"/>
        <v>184535.75000000003</v>
      </c>
    </row>
    <row r="30" spans="1:14" ht="18" customHeight="1">
      <c r="A30" s="24"/>
      <c r="B30" s="30">
        <v>23</v>
      </c>
      <c r="C30" s="33" t="s">
        <v>26</v>
      </c>
      <c r="D30" s="3">
        <v>20</v>
      </c>
      <c r="E30" s="4">
        <f t="shared" si="0"/>
        <v>21089.8</v>
      </c>
      <c r="F30" s="3">
        <v>20</v>
      </c>
      <c r="G30" s="4">
        <f t="shared" si="1"/>
        <v>21089.8</v>
      </c>
      <c r="H30" s="3">
        <v>60</v>
      </c>
      <c r="I30" s="4">
        <f t="shared" si="2"/>
        <v>63269.4</v>
      </c>
      <c r="J30" s="3">
        <v>45</v>
      </c>
      <c r="K30" s="4">
        <f t="shared" si="3"/>
        <v>47452.05</v>
      </c>
      <c r="L30" s="3">
        <v>45</v>
      </c>
      <c r="M30" s="4">
        <f t="shared" si="4"/>
        <v>47452.05</v>
      </c>
      <c r="N30" s="5">
        <f t="shared" si="5"/>
        <v>200353.09999999998</v>
      </c>
    </row>
    <row r="31" spans="1:14" ht="18" customHeight="1">
      <c r="A31" s="24"/>
      <c r="B31" s="32">
        <v>24</v>
      </c>
      <c r="C31" s="33" t="s">
        <v>27</v>
      </c>
      <c r="D31" s="3">
        <v>5</v>
      </c>
      <c r="E31" s="4">
        <f t="shared" si="0"/>
        <v>5272.45</v>
      </c>
      <c r="F31" s="3">
        <v>5</v>
      </c>
      <c r="G31" s="4">
        <f t="shared" si="1"/>
        <v>5272.45</v>
      </c>
      <c r="H31" s="3">
        <v>20</v>
      </c>
      <c r="I31" s="4">
        <f t="shared" si="2"/>
        <v>21089.8</v>
      </c>
      <c r="J31" s="3">
        <v>10</v>
      </c>
      <c r="K31" s="4">
        <f t="shared" si="3"/>
        <v>10544.9</v>
      </c>
      <c r="L31" s="3">
        <v>10</v>
      </c>
      <c r="M31" s="4">
        <f t="shared" si="4"/>
        <v>10544.9</v>
      </c>
      <c r="N31" s="5">
        <f t="shared" si="5"/>
        <v>52724.5</v>
      </c>
    </row>
    <row r="32" spans="1:14" ht="18" customHeight="1">
      <c r="A32" s="24"/>
      <c r="B32" s="30">
        <v>25</v>
      </c>
      <c r="C32" s="33" t="s">
        <v>28</v>
      </c>
      <c r="D32" s="3">
        <v>25</v>
      </c>
      <c r="E32" s="4">
        <f t="shared" si="0"/>
        <v>26362.25</v>
      </c>
      <c r="F32" s="3">
        <v>25</v>
      </c>
      <c r="G32" s="4">
        <f t="shared" si="1"/>
        <v>26362.25</v>
      </c>
      <c r="H32" s="3">
        <v>105</v>
      </c>
      <c r="I32" s="4">
        <f t="shared" si="2"/>
        <v>110721.45</v>
      </c>
      <c r="J32" s="3">
        <v>60</v>
      </c>
      <c r="K32" s="4">
        <f t="shared" si="3"/>
        <v>63269.4</v>
      </c>
      <c r="L32" s="3">
        <v>65</v>
      </c>
      <c r="M32" s="4">
        <f t="shared" si="4"/>
        <v>68541.850000000006</v>
      </c>
      <c r="N32" s="5">
        <f t="shared" si="5"/>
        <v>295257.2</v>
      </c>
    </row>
    <row r="33" spans="1:14" ht="75" customHeight="1">
      <c r="A33" s="24"/>
      <c r="B33" s="30">
        <v>26</v>
      </c>
      <c r="C33" s="34" t="s">
        <v>29</v>
      </c>
      <c r="D33" s="3">
        <v>10</v>
      </c>
      <c r="E33" s="4">
        <f t="shared" si="0"/>
        <v>10544.9</v>
      </c>
      <c r="F33" s="3">
        <v>5</v>
      </c>
      <c r="G33" s="4">
        <f t="shared" si="1"/>
        <v>5272.45</v>
      </c>
      <c r="H33" s="3">
        <v>35</v>
      </c>
      <c r="I33" s="4">
        <f t="shared" si="2"/>
        <v>36907.15</v>
      </c>
      <c r="J33" s="3">
        <v>25</v>
      </c>
      <c r="K33" s="4">
        <f t="shared" si="3"/>
        <v>26362.25</v>
      </c>
      <c r="L33" s="3">
        <v>25</v>
      </c>
      <c r="M33" s="4">
        <f t="shared" si="4"/>
        <v>26362.25</v>
      </c>
      <c r="N33" s="5">
        <f t="shared" si="5"/>
        <v>105449</v>
      </c>
    </row>
    <row r="34" spans="1:14" ht="44.25" customHeight="1" thickBot="1">
      <c r="A34" s="24"/>
      <c r="B34" s="35">
        <v>27</v>
      </c>
      <c r="C34" s="36" t="s">
        <v>30</v>
      </c>
      <c r="D34" s="3">
        <v>10</v>
      </c>
      <c r="E34" s="4">
        <f t="shared" si="0"/>
        <v>10544.9</v>
      </c>
      <c r="F34" s="3">
        <v>5</v>
      </c>
      <c r="G34" s="4">
        <f t="shared" si="1"/>
        <v>5272.45</v>
      </c>
      <c r="H34" s="3">
        <v>30</v>
      </c>
      <c r="I34" s="4">
        <f t="shared" si="2"/>
        <v>31634.7</v>
      </c>
      <c r="J34" s="3">
        <v>30</v>
      </c>
      <c r="K34" s="4">
        <f t="shared" si="3"/>
        <v>31634.7</v>
      </c>
      <c r="L34" s="3">
        <v>30</v>
      </c>
      <c r="M34" s="4">
        <f t="shared" si="4"/>
        <v>31634.7</v>
      </c>
      <c r="N34" s="5">
        <f t="shared" si="5"/>
        <v>110721.45</v>
      </c>
    </row>
    <row r="35" spans="1:14" ht="27.75" customHeight="1" thickBot="1">
      <c r="A35" s="37"/>
      <c r="B35" s="56" t="s">
        <v>31</v>
      </c>
      <c r="C35" s="57"/>
      <c r="D35" s="6">
        <f t="shared" ref="D35:E35" si="6">SUM(D8:D34)</f>
        <v>345</v>
      </c>
      <c r="E35" s="7">
        <f t="shared" si="6"/>
        <v>363799.05000000005</v>
      </c>
      <c r="F35" s="6">
        <f t="shared" ref="F35:G35" si="7">SUM(F8:F34)</f>
        <v>330</v>
      </c>
      <c r="G35" s="7">
        <f t="shared" si="7"/>
        <v>347981.69999999995</v>
      </c>
      <c r="H35" s="6">
        <f t="shared" ref="H35:M35" si="8">SUM(H8:H34)</f>
        <v>1325</v>
      </c>
      <c r="I35" s="7">
        <f t="shared" si="8"/>
        <v>1397199.2499999995</v>
      </c>
      <c r="J35" s="6">
        <f t="shared" si="8"/>
        <v>895</v>
      </c>
      <c r="K35" s="7">
        <f t="shared" si="8"/>
        <v>943768.55000000016</v>
      </c>
      <c r="L35" s="6">
        <f t="shared" si="8"/>
        <v>895</v>
      </c>
      <c r="M35" s="7">
        <f t="shared" si="8"/>
        <v>943768.55</v>
      </c>
      <c r="N35" s="7">
        <f>SUM(N8:N34)</f>
        <v>3996517.100000001</v>
      </c>
    </row>
    <row r="36" spans="1:14" ht="17.25" customHeight="1">
      <c r="A36" s="37"/>
      <c r="B36" s="37"/>
      <c r="C36" s="38"/>
      <c r="D36" s="8"/>
      <c r="E36" s="9"/>
      <c r="F36" s="8"/>
      <c r="G36" s="9"/>
      <c r="H36" s="8"/>
      <c r="I36" s="9"/>
      <c r="J36" s="8"/>
      <c r="K36" s="9"/>
      <c r="L36" s="8"/>
      <c r="M36" s="9"/>
      <c r="N36" s="9"/>
    </row>
    <row r="37" spans="1:14" ht="17.25" customHeight="1">
      <c r="A37" s="39"/>
      <c r="B37" s="39"/>
      <c r="C37" s="40"/>
      <c r="D37" s="10"/>
      <c r="E37" s="10"/>
      <c r="F37" s="10"/>
      <c r="G37" s="10"/>
      <c r="H37" s="10"/>
      <c r="I37" s="10"/>
      <c r="J37" s="10"/>
      <c r="K37" s="10"/>
      <c r="L37" s="10"/>
      <c r="M37" s="10"/>
      <c r="N37" s="10"/>
    </row>
    <row r="38" spans="1:14" ht="42" customHeight="1">
      <c r="A38" s="11"/>
      <c r="B38" s="42" t="s">
        <v>32</v>
      </c>
      <c r="C38" s="43"/>
      <c r="D38" s="22"/>
      <c r="E38" s="22"/>
      <c r="F38" s="22"/>
      <c r="G38" s="22"/>
      <c r="H38" s="22"/>
      <c r="I38" s="22"/>
      <c r="J38" s="22"/>
      <c r="K38" s="22"/>
      <c r="L38" s="22"/>
      <c r="M38" s="22"/>
      <c r="N38" s="12" t="s">
        <v>33</v>
      </c>
    </row>
    <row r="39" spans="1:14" ht="15.7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38:C38"/>
    <mergeCell ref="B2:N2"/>
    <mergeCell ref="B3:B6"/>
    <mergeCell ref="C3:C6"/>
    <mergeCell ref="N3:N6"/>
    <mergeCell ref="D4:E4"/>
    <mergeCell ref="F4:G4"/>
    <mergeCell ref="H4:I4"/>
    <mergeCell ref="B35:C35"/>
    <mergeCell ref="J4:K4"/>
    <mergeCell ref="L4:M4"/>
    <mergeCell ref="D3:M3"/>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2024-02-29T15:49:52Z</dcterms:modified>
</cp:coreProperties>
</file>