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Заготовки\договір 09.454-08.2023\"/>
    </mc:Choice>
  </mc:AlternateContent>
  <xr:revisionPtr revIDLastSave="0" documentId="13_ncr:1_{EEA24213-D8DA-40A9-A183-2827DAE283F1}"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I10" i="1"/>
  <c r="I11" i="1"/>
  <c r="I12" i="1"/>
  <c r="I13" i="1"/>
  <c r="I14" i="1"/>
  <c r="I15" i="1"/>
  <c r="I16" i="1"/>
  <c r="I17" i="1"/>
  <c r="I18" i="1"/>
  <c r="I19" i="1"/>
  <c r="I20" i="1"/>
  <c r="I21" i="1"/>
  <c r="I22" i="1"/>
  <c r="I23" i="1"/>
  <c r="I24" i="1"/>
  <c r="I25" i="1"/>
  <c r="I26" i="1"/>
  <c r="I27" i="1"/>
  <c r="I28" i="1"/>
  <c r="I29" i="1"/>
  <c r="I30" i="1"/>
  <c r="I31" i="1"/>
  <c r="I32" i="1"/>
  <c r="I33" i="1"/>
  <c r="I34" i="1"/>
  <c r="I8" i="1"/>
  <c r="G9" i="1"/>
  <c r="G10" i="1"/>
  <c r="G11" i="1"/>
  <c r="G12" i="1"/>
  <c r="G13" i="1"/>
  <c r="G14" i="1"/>
  <c r="G15" i="1"/>
  <c r="G16" i="1"/>
  <c r="G17" i="1"/>
  <c r="G18" i="1"/>
  <c r="G19" i="1"/>
  <c r="G20" i="1"/>
  <c r="G21" i="1"/>
  <c r="G22" i="1"/>
  <c r="G23" i="1"/>
  <c r="G24" i="1"/>
  <c r="G25" i="1"/>
  <c r="G26" i="1"/>
  <c r="G27" i="1"/>
  <c r="G28" i="1"/>
  <c r="G29" i="1"/>
  <c r="G30" i="1"/>
  <c r="G31" i="1"/>
  <c r="G32" i="1"/>
  <c r="G33" i="1"/>
  <c r="G34" i="1"/>
  <c r="G8" i="1"/>
  <c r="E9" i="1"/>
  <c r="E10" i="1"/>
  <c r="E11" i="1"/>
  <c r="E12" i="1"/>
  <c r="E13" i="1"/>
  <c r="E14" i="1"/>
  <c r="E15" i="1"/>
  <c r="E16" i="1"/>
  <c r="E17" i="1"/>
  <c r="E18" i="1"/>
  <c r="E19" i="1"/>
  <c r="E20" i="1"/>
  <c r="E21" i="1"/>
  <c r="E22" i="1"/>
  <c r="E23" i="1"/>
  <c r="E24" i="1"/>
  <c r="E25" i="1"/>
  <c r="E26" i="1"/>
  <c r="E27" i="1"/>
  <c r="E28" i="1"/>
  <c r="E29" i="1"/>
  <c r="E30" i="1"/>
  <c r="E31" i="1"/>
  <c r="E32" i="1"/>
  <c r="E33" i="1"/>
  <c r="E34" i="1"/>
  <c r="E8" i="1"/>
  <c r="J18" i="1"/>
  <c r="J30" i="1" l="1"/>
  <c r="J9" i="1"/>
  <c r="J34" i="1"/>
  <c r="J33" i="1"/>
  <c r="J31" i="1"/>
  <c r="J29" i="1"/>
  <c r="J27" i="1"/>
  <c r="J26" i="1"/>
  <c r="J25" i="1"/>
  <c r="J23" i="1"/>
  <c r="J22" i="1"/>
  <c r="J21" i="1"/>
  <c r="J19" i="1"/>
  <c r="J17" i="1"/>
  <c r="J15" i="1"/>
  <c r="J14" i="1"/>
  <c r="J13" i="1"/>
  <c r="J11" i="1"/>
  <c r="J10" i="1"/>
  <c r="J32" i="1"/>
  <c r="J28" i="1"/>
  <c r="J24" i="1"/>
  <c r="J20" i="1"/>
  <c r="J16" i="1"/>
  <c r="J12" i="1"/>
  <c r="J8" i="1"/>
  <c r="H35" i="1"/>
  <c r="F35" i="1"/>
  <c r="D35" i="1"/>
  <c r="G35" i="1" l="1"/>
  <c r="I35" i="1"/>
  <c r="E35" i="1"/>
  <c r="J35" i="1" l="1"/>
</calcChain>
</file>

<file path=xl/sharedStrings.xml><?xml version="1.0" encoding="utf-8"?>
<sst xmlns="http://schemas.openxmlformats.org/spreadsheetml/2006/main" count="45" uniqueCount="41">
  <si>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</si>
  <si>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</si>
  <si>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</si>
  <si>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</si>
  <si>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</si>
  <si>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</si>
  <si>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</si>
  <si>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</si>
  <si>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</si>
  <si>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</si>
  <si>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</si>
  <si>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</si>
  <si>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</si>
  <si>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</si>
  <si>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</si>
  <si>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</si>
  <si>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</si>
  <si>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</si>
  <si>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</si>
  <si>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</si>
  <si>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</si>
  <si>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</si>
  <si>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</si>
  <si>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</si>
  <si>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</si>
  <si>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</si>
  <si>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</si>
  <si>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</si>
  <si>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</si>
  <si>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</si>
  <si>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</si>
  <si>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</si>
  <si>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</si>
  <si>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</si>
  <si>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</si>
  <si>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Коронарний провідник для складних уражень звивистих артерій</t>
  </si>
  <si>
    <t>1010480-H HI-TORQUE PILOT 50
 Провідник для ангіопластики Провідник із гідрофільним покриттям
Виробник: Ебботт Медікал, США;
Ціна за штуку - 1094,900 грн
(mnn id: 14061)</t>
  </si>
  <si>
    <t>1010481-HJ HI-TORQUE PILOT 150
 Провідник для ангіопластики Провідник із гідрофільним покриттям
Виробник: Ебботт Медікал, США;
Ціна за штуку - 1094,900 грн
(mnn id: 14061)</t>
  </si>
  <si>
    <t>1010482-H HI-TORQUE PILOT 200 
Провідник для ангіопластики Провідник із гідрофільним покриттям
Виробник: Ебботт Медікал, США;
Ціна за штуку - 1094,900 грн
(mnn id: 14061)</t>
  </si>
  <si>
    <t>к-сть штук</t>
  </si>
  <si>
    <t xml:space="preserve">ЗАТВЕРДЖЕНО
наказ державного підприємства «Медичні закупівлі України» від 29.02.2024 № 196-Р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</si>
</sst>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2">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right/>
      <top/>
      <bottom/>
      <diagonal/>
    </border>
    <border>
      <left style="medium">
        <color indexed="64"/>
      </left>
      <right/>
      <top style="medium">
        <color indexed="64"/>
      </top>
      <bottom style="medium">
        <color indexed="64"/>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58">
    <xf numFmtId="0" fontId="0" fillId="0" borderId="0" xfId="0"/>
    <xf numFmtId="0" fontId="1" fillId="2" borderId="1" xfId="0" applyFont="1" applyFill="1" applyBorder="1" applyAlignment="1">
      <alignment vertical="center" wrapText="1"/>
    </xf>
    <xf numFmtId="0" fontId="1" fillId="2" borderId="7" xfId="0"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4" fontId="9" fillId="2" borderId="1" xfId="0" applyNumberFormat="1" applyFont="1" applyFill="1" applyBorder="1" applyAlignment="1">
      <alignment horizontal="right" wrapText="1"/>
    </xf>
    <xf numFmtId="0" fontId="1" fillId="2"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3" borderId="29" xfId="0" applyFont="1" applyFill="1" applyBorder="1" applyAlignment="1">
      <alignment vertical="center" wrapText="1"/>
    </xf>
    <xf numFmtId="0" fontId="11" fillId="3" borderId="26" xfId="0" applyFont="1" applyFill="1" applyBorder="1" applyAlignment="1">
      <alignment vertical="center" wrapText="1"/>
    </xf>
    <xf numFmtId="0" fontId="11" fillId="3" borderId="22" xfId="0" applyFont="1" applyFill="1" applyBorder="1" applyAlignment="1">
      <alignment vertical="center" wrapText="1"/>
    </xf>
    <xf numFmtId="1" fontId="5" fillId="3" borderId="6" xfId="0" applyNumberFormat="1" applyFont="1" applyFill="1" applyBorder="1" applyAlignment="1">
      <alignment horizontal="center" vertical="center" wrapText="1"/>
    </xf>
    <xf numFmtId="0" fontId="10" fillId="3" borderId="0" xfId="0" applyFont="1" applyFill="1"/>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vertical="center" wrapText="1"/>
    </xf>
    <xf numFmtId="0" fontId="3"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3" borderId="7"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1"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 fillId="3" borderId="16" xfId="0" applyFont="1" applyFill="1" applyBorder="1" applyAlignment="1">
      <alignment horizontal="center" vertical="center"/>
    </xf>
    <xf numFmtId="0" fontId="3" fillId="3" borderId="17" xfId="0" applyFont="1" applyFill="1" applyBorder="1" applyAlignment="1">
      <alignment horizontal="left" vertical="center" wrapText="1"/>
    </xf>
    <xf numFmtId="0" fontId="6" fillId="3" borderId="0" xfId="0" applyFont="1" applyFill="1" applyAlignment="1">
      <alignment horizontal="left" vertical="center" wrapText="1"/>
    </xf>
    <xf numFmtId="0" fontId="7" fillId="3" borderId="0" xfId="0" applyFont="1" applyFill="1"/>
    <xf numFmtId="0" fontId="8" fillId="3" borderId="0" xfId="0" applyFont="1" applyFill="1" applyAlignment="1">
      <alignment horizontal="center" vertical="center"/>
    </xf>
    <xf numFmtId="0" fontId="3" fillId="3" borderId="0" xfId="0" applyFont="1" applyFill="1" applyAlignment="1">
      <alignment vertical="center" wrapText="1"/>
    </xf>
    <xf numFmtId="0" fontId="9" fillId="2" borderId="18" xfId="0" applyFont="1" applyFill="1" applyBorder="1" applyAlignment="1">
      <alignment horizontal="left" wrapText="1"/>
    </xf>
    <xf numFmtId="0" fontId="4" fillId="3" borderId="19" xfId="0" applyFont="1" applyFill="1" applyBorder="1"/>
    <xf numFmtId="0" fontId="13" fillId="3" borderId="30" xfId="0" applyFont="1" applyFill="1" applyBorder="1" applyAlignment="1">
      <alignment horizontal="center" vertical="center" wrapText="1"/>
    </xf>
    <xf numFmtId="0" fontId="0" fillId="3" borderId="30" xfId="0" applyFill="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4" fillId="3" borderId="27" xfId="0" applyFont="1" applyFill="1" applyBorder="1"/>
    <xf numFmtId="0" fontId="4" fillId="3" borderId="28" xfId="0" applyFont="1" applyFill="1" applyBorder="1"/>
    <xf numFmtId="0" fontId="3" fillId="2" borderId="23" xfId="0" applyFont="1" applyFill="1" applyBorder="1" applyAlignment="1">
      <alignment horizontal="center" vertical="center" wrapText="1"/>
    </xf>
    <xf numFmtId="0" fontId="4" fillId="3" borderId="23" xfId="0" applyFont="1" applyFill="1" applyBorder="1"/>
    <xf numFmtId="0" fontId="4" fillId="3" borderId="24" xfId="0" applyFont="1" applyFill="1" applyBorder="1"/>
    <xf numFmtId="0" fontId="11" fillId="3" borderId="21"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4" fillId="3" borderId="3" xfId="0" applyFont="1" applyFill="1" applyBorder="1"/>
    <xf numFmtId="0" fontId="11" fillId="3" borderId="3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0"/>
  <sheetViews>
    <sheetView tabSelected="1" topLeftCell="C1" zoomScale="70" zoomScaleNormal="70" workbookViewId="0">
      <selection activeCell="H1" sqref="H1:H1048576"/>
    </sheetView>
  </sheetViews>
  <sheetFormatPr defaultColWidth="14.453125" defaultRowHeight="15" customHeight="1"/>
  <cols>
    <col min="1" max="2" width="5.36328125" style="23" customWidth="1"/>
    <col min="3" max="3" width="39.36328125" style="23" customWidth="1"/>
    <col min="4" max="5" width="26.1796875" style="23" customWidth="1"/>
    <col min="6" max="6" width="25.6328125" style="23" customWidth="1"/>
    <col min="7" max="7" width="26.54296875" style="23" customWidth="1"/>
    <col min="8" max="9" width="24.81640625" style="23" customWidth="1"/>
    <col min="10" max="10" width="35.81640625" style="23" customWidth="1"/>
    <col min="11" max="16384" width="14.453125" style="23"/>
  </cols>
  <sheetData>
    <row r="1" spans="1:10" ht="87.75" customHeight="1">
      <c r="A1" s="24"/>
      <c r="B1" s="24"/>
      <c r="C1" s="25"/>
      <c r="D1" s="1"/>
      <c r="E1" s="13"/>
      <c r="F1" s="1"/>
      <c r="G1" s="13"/>
      <c r="H1" s="1"/>
      <c r="I1" s="13"/>
      <c r="J1" s="14" t="s">
        <v>40</v>
      </c>
    </row>
    <row r="2" spans="1:10" ht="145.5" customHeight="1" thickBot="1">
      <c r="A2" s="26"/>
      <c r="B2" s="43" t="s">
        <v>34</v>
      </c>
      <c r="C2" s="44"/>
      <c r="D2" s="44"/>
      <c r="E2" s="44"/>
      <c r="F2" s="44"/>
      <c r="G2" s="44"/>
      <c r="H2" s="44"/>
      <c r="I2" s="44"/>
      <c r="J2" s="44"/>
    </row>
    <row r="3" spans="1:10" ht="42.75" customHeight="1" thickBot="1">
      <c r="A3" s="26"/>
      <c r="B3" s="45" t="s">
        <v>0</v>
      </c>
      <c r="C3" s="47" t="s">
        <v>1</v>
      </c>
      <c r="D3" s="53" t="s">
        <v>35</v>
      </c>
      <c r="E3" s="57"/>
      <c r="F3" s="57"/>
      <c r="G3" s="57"/>
      <c r="H3" s="57"/>
      <c r="I3" s="57"/>
      <c r="J3" s="50" t="s">
        <v>2</v>
      </c>
    </row>
    <row r="4" spans="1:10" ht="232" customHeight="1" thickBot="1">
      <c r="A4" s="27"/>
      <c r="B4" s="45"/>
      <c r="C4" s="48"/>
      <c r="D4" s="53" t="s">
        <v>36</v>
      </c>
      <c r="E4" s="54"/>
      <c r="F4" s="53" t="s">
        <v>37</v>
      </c>
      <c r="G4" s="54"/>
      <c r="H4" s="53" t="s">
        <v>38</v>
      </c>
      <c r="I4" s="54"/>
      <c r="J4" s="51"/>
    </row>
    <row r="5" spans="1:10" ht="35" hidden="1" customHeight="1" thickBot="1">
      <c r="A5" s="27"/>
      <c r="B5" s="45"/>
      <c r="C5" s="48"/>
      <c r="D5" s="16"/>
      <c r="E5" s="16"/>
      <c r="F5" s="18"/>
      <c r="G5" s="19"/>
      <c r="H5" s="20"/>
      <c r="I5" s="19"/>
      <c r="J5" s="51"/>
    </row>
    <row r="6" spans="1:10" ht="20" customHeight="1" thickBot="1">
      <c r="A6" s="27"/>
      <c r="B6" s="46"/>
      <c r="C6" s="49"/>
      <c r="D6" s="17" t="s">
        <v>39</v>
      </c>
      <c r="E6" s="2" t="s">
        <v>3</v>
      </c>
      <c r="F6" s="17" t="s">
        <v>39</v>
      </c>
      <c r="G6" s="2" t="s">
        <v>3</v>
      </c>
      <c r="H6" s="17" t="s">
        <v>39</v>
      </c>
      <c r="I6" s="15" t="s">
        <v>3</v>
      </c>
      <c r="J6" s="52"/>
    </row>
    <row r="7" spans="1:10" ht="12" customHeight="1" thickBot="1">
      <c r="A7" s="28"/>
      <c r="B7" s="29">
        <v>1</v>
      </c>
      <c r="C7" s="21">
        <v>2</v>
      </c>
      <c r="D7" s="21">
        <v>3</v>
      </c>
      <c r="E7" s="21">
        <v>4</v>
      </c>
      <c r="F7" s="21">
        <v>5</v>
      </c>
      <c r="G7" s="21">
        <v>6</v>
      </c>
      <c r="H7" s="21">
        <v>7</v>
      </c>
      <c r="I7" s="21">
        <v>8</v>
      </c>
      <c r="J7" s="29">
        <v>9</v>
      </c>
    </row>
    <row r="8" spans="1:10" ht="18" customHeight="1">
      <c r="A8" s="24"/>
      <c r="B8" s="30">
        <v>1</v>
      </c>
      <c r="C8" s="31" t="s">
        <v>4</v>
      </c>
      <c r="D8" s="3">
        <v>380</v>
      </c>
      <c r="E8" s="4">
        <f>D8*1094.9</f>
        <v>416062.00000000006</v>
      </c>
      <c r="F8" s="3">
        <v>190</v>
      </c>
      <c r="G8" s="4">
        <f>F8*1094.9</f>
        <v>208031.00000000003</v>
      </c>
      <c r="H8" s="3">
        <v>64</v>
      </c>
      <c r="I8" s="4">
        <f>H8* 1094.9</f>
        <v>70073.600000000006</v>
      </c>
      <c r="J8" s="5">
        <f>E8+G8+I8</f>
        <v>694166.60000000009</v>
      </c>
    </row>
    <row r="9" spans="1:10" ht="18" customHeight="1">
      <c r="A9" s="24"/>
      <c r="B9" s="32">
        <v>2</v>
      </c>
      <c r="C9" s="33" t="s">
        <v>5</v>
      </c>
      <c r="D9" s="3">
        <v>120</v>
      </c>
      <c r="E9" s="4">
        <f t="shared" ref="E9:E34" si="0">D9*1094.9</f>
        <v>131388</v>
      </c>
      <c r="F9" s="3">
        <v>60</v>
      </c>
      <c r="G9" s="4">
        <f t="shared" ref="G9:G34" si="1">F9*1094.9</f>
        <v>65694</v>
      </c>
      <c r="H9" s="3">
        <v>20</v>
      </c>
      <c r="I9" s="4">
        <f t="shared" ref="I9:I34" si="2">H9* 1094.9</f>
        <v>21898</v>
      </c>
      <c r="J9" s="5">
        <f t="shared" ref="J9:J34" si="3">E9+G9+I9</f>
        <v>218980</v>
      </c>
    </row>
    <row r="10" spans="1:10" ht="18" customHeight="1">
      <c r="A10" s="24"/>
      <c r="B10" s="30">
        <v>3</v>
      </c>
      <c r="C10" s="33" t="s">
        <v>6</v>
      </c>
      <c r="D10" s="3">
        <v>463</v>
      </c>
      <c r="E10" s="4">
        <f t="shared" si="0"/>
        <v>506938.70000000007</v>
      </c>
      <c r="F10" s="3">
        <v>232</v>
      </c>
      <c r="G10" s="4">
        <f t="shared" si="1"/>
        <v>254016.80000000002</v>
      </c>
      <c r="H10" s="3">
        <v>77</v>
      </c>
      <c r="I10" s="4">
        <f t="shared" si="2"/>
        <v>84307.3</v>
      </c>
      <c r="J10" s="5">
        <f t="shared" si="3"/>
        <v>845262.80000000016</v>
      </c>
    </row>
    <row r="11" spans="1:10" ht="18" customHeight="1">
      <c r="A11" s="24"/>
      <c r="B11" s="32">
        <v>4</v>
      </c>
      <c r="C11" s="33" t="s">
        <v>7</v>
      </c>
      <c r="D11" s="3">
        <v>6</v>
      </c>
      <c r="E11" s="4">
        <f t="shared" si="0"/>
        <v>6569.4000000000005</v>
      </c>
      <c r="F11" s="3">
        <v>3</v>
      </c>
      <c r="G11" s="4">
        <f t="shared" si="1"/>
        <v>3284.7000000000003</v>
      </c>
      <c r="H11" s="3">
        <v>1</v>
      </c>
      <c r="I11" s="4">
        <f t="shared" si="2"/>
        <v>1094.9000000000001</v>
      </c>
      <c r="J11" s="5">
        <f t="shared" si="3"/>
        <v>10949</v>
      </c>
    </row>
    <row r="12" spans="1:10" ht="18" customHeight="1">
      <c r="A12" s="24"/>
      <c r="B12" s="30">
        <v>5</v>
      </c>
      <c r="C12" s="33" t="s">
        <v>8</v>
      </c>
      <c r="D12" s="3">
        <v>313</v>
      </c>
      <c r="E12" s="4">
        <f t="shared" si="0"/>
        <v>342703.7</v>
      </c>
      <c r="F12" s="3">
        <v>157</v>
      </c>
      <c r="G12" s="4">
        <f t="shared" si="1"/>
        <v>171899.30000000002</v>
      </c>
      <c r="H12" s="3">
        <v>52</v>
      </c>
      <c r="I12" s="4">
        <f t="shared" si="2"/>
        <v>56934.8</v>
      </c>
      <c r="J12" s="5">
        <f t="shared" si="3"/>
        <v>571537.80000000005</v>
      </c>
    </row>
    <row r="13" spans="1:10" ht="18" customHeight="1">
      <c r="A13" s="24"/>
      <c r="B13" s="32">
        <v>6</v>
      </c>
      <c r="C13" s="33" t="s">
        <v>9</v>
      </c>
      <c r="D13" s="3">
        <v>164</v>
      </c>
      <c r="E13" s="4">
        <f t="shared" si="0"/>
        <v>179563.6</v>
      </c>
      <c r="F13" s="3">
        <v>82</v>
      </c>
      <c r="G13" s="4">
        <f t="shared" si="1"/>
        <v>89781.8</v>
      </c>
      <c r="H13" s="3">
        <v>28</v>
      </c>
      <c r="I13" s="4">
        <f t="shared" si="2"/>
        <v>30657.200000000004</v>
      </c>
      <c r="J13" s="5">
        <f t="shared" si="3"/>
        <v>300002.60000000003</v>
      </c>
    </row>
    <row r="14" spans="1:10" ht="18" customHeight="1">
      <c r="A14" s="24"/>
      <c r="B14" s="30">
        <v>7</v>
      </c>
      <c r="C14" s="33" t="s">
        <v>10</v>
      </c>
      <c r="D14" s="3">
        <v>293</v>
      </c>
      <c r="E14" s="4">
        <f t="shared" si="0"/>
        <v>320805.7</v>
      </c>
      <c r="F14" s="3">
        <v>146</v>
      </c>
      <c r="G14" s="4">
        <f t="shared" si="1"/>
        <v>159855.40000000002</v>
      </c>
      <c r="H14" s="3">
        <v>49</v>
      </c>
      <c r="I14" s="4">
        <f t="shared" si="2"/>
        <v>53650.100000000006</v>
      </c>
      <c r="J14" s="5">
        <f t="shared" si="3"/>
        <v>534311.20000000007</v>
      </c>
    </row>
    <row r="15" spans="1:10" ht="18" customHeight="1">
      <c r="A15" s="24"/>
      <c r="B15" s="32">
        <v>8</v>
      </c>
      <c r="C15" s="33" t="s">
        <v>11</v>
      </c>
      <c r="D15" s="3">
        <v>230</v>
      </c>
      <c r="E15" s="4">
        <f t="shared" si="0"/>
        <v>251827.00000000003</v>
      </c>
      <c r="F15" s="3">
        <v>115</v>
      </c>
      <c r="G15" s="4">
        <f t="shared" si="1"/>
        <v>125913.50000000001</v>
      </c>
      <c r="H15" s="3">
        <v>38</v>
      </c>
      <c r="I15" s="4">
        <f t="shared" si="2"/>
        <v>41606.200000000004</v>
      </c>
      <c r="J15" s="5">
        <f t="shared" si="3"/>
        <v>419346.70000000007</v>
      </c>
    </row>
    <row r="16" spans="1:10" ht="18" customHeight="1">
      <c r="A16" s="24"/>
      <c r="B16" s="30">
        <v>9</v>
      </c>
      <c r="C16" s="33" t="s">
        <v>12</v>
      </c>
      <c r="D16" s="3">
        <v>224</v>
      </c>
      <c r="E16" s="4">
        <f t="shared" si="0"/>
        <v>245257.60000000003</v>
      </c>
      <c r="F16" s="3">
        <v>113</v>
      </c>
      <c r="G16" s="4">
        <f t="shared" si="1"/>
        <v>123723.70000000001</v>
      </c>
      <c r="H16" s="3">
        <v>37</v>
      </c>
      <c r="I16" s="4">
        <f t="shared" si="2"/>
        <v>40511.300000000003</v>
      </c>
      <c r="J16" s="5">
        <f t="shared" si="3"/>
        <v>409492.60000000003</v>
      </c>
    </row>
    <row r="17" spans="1:10" ht="18" customHeight="1">
      <c r="A17" s="24"/>
      <c r="B17" s="32">
        <v>10</v>
      </c>
      <c r="C17" s="33" t="s">
        <v>13</v>
      </c>
      <c r="D17" s="3">
        <v>190</v>
      </c>
      <c r="E17" s="4">
        <f t="shared" si="0"/>
        <v>208031.00000000003</v>
      </c>
      <c r="F17" s="3">
        <v>95</v>
      </c>
      <c r="G17" s="4">
        <f t="shared" si="1"/>
        <v>104015.50000000001</v>
      </c>
      <c r="H17" s="3">
        <v>32</v>
      </c>
      <c r="I17" s="4">
        <f t="shared" si="2"/>
        <v>35036.800000000003</v>
      </c>
      <c r="J17" s="5">
        <f t="shared" si="3"/>
        <v>347083.30000000005</v>
      </c>
    </row>
    <row r="18" spans="1:10" ht="18" customHeight="1">
      <c r="A18" s="24"/>
      <c r="B18" s="30">
        <v>11</v>
      </c>
      <c r="C18" s="33" t="s">
        <v>14</v>
      </c>
      <c r="D18" s="3">
        <v>0</v>
      </c>
      <c r="E18" s="4">
        <f t="shared" si="0"/>
        <v>0</v>
      </c>
      <c r="F18" s="3">
        <v>0</v>
      </c>
      <c r="G18" s="4">
        <f t="shared" si="1"/>
        <v>0</v>
      </c>
      <c r="H18" s="3">
        <v>0</v>
      </c>
      <c r="I18" s="4">
        <f t="shared" si="2"/>
        <v>0</v>
      </c>
      <c r="J18" s="5">
        <f t="shared" si="3"/>
        <v>0</v>
      </c>
    </row>
    <row r="19" spans="1:10" ht="18" customHeight="1">
      <c r="A19" s="24"/>
      <c r="B19" s="32">
        <v>12</v>
      </c>
      <c r="C19" s="33" t="s">
        <v>15</v>
      </c>
      <c r="D19" s="3">
        <v>365</v>
      </c>
      <c r="E19" s="4">
        <f t="shared" si="0"/>
        <v>399638.50000000006</v>
      </c>
      <c r="F19" s="3">
        <v>182</v>
      </c>
      <c r="G19" s="4">
        <f t="shared" si="1"/>
        <v>199271.80000000002</v>
      </c>
      <c r="H19" s="3">
        <v>61</v>
      </c>
      <c r="I19" s="4">
        <f t="shared" si="2"/>
        <v>66788.900000000009</v>
      </c>
      <c r="J19" s="5">
        <f t="shared" si="3"/>
        <v>665699.20000000007</v>
      </c>
    </row>
    <row r="20" spans="1:10" ht="18" customHeight="1">
      <c r="A20" s="24"/>
      <c r="B20" s="30">
        <v>13</v>
      </c>
      <c r="C20" s="33" t="s">
        <v>16</v>
      </c>
      <c r="D20" s="3">
        <v>147</v>
      </c>
      <c r="E20" s="4">
        <f t="shared" si="0"/>
        <v>160950.30000000002</v>
      </c>
      <c r="F20" s="3">
        <v>73</v>
      </c>
      <c r="G20" s="4">
        <f t="shared" si="1"/>
        <v>79927.700000000012</v>
      </c>
      <c r="H20" s="3">
        <v>24</v>
      </c>
      <c r="I20" s="4">
        <f t="shared" si="2"/>
        <v>26277.600000000002</v>
      </c>
      <c r="J20" s="5">
        <f t="shared" si="3"/>
        <v>267155.60000000003</v>
      </c>
    </row>
    <row r="21" spans="1:10" ht="18" customHeight="1">
      <c r="A21" s="24"/>
      <c r="B21" s="32">
        <v>14</v>
      </c>
      <c r="C21" s="33" t="s">
        <v>17</v>
      </c>
      <c r="D21" s="3">
        <v>263</v>
      </c>
      <c r="E21" s="4">
        <f t="shared" si="0"/>
        <v>287958.7</v>
      </c>
      <c r="F21" s="3">
        <v>132</v>
      </c>
      <c r="G21" s="4">
        <f t="shared" si="1"/>
        <v>144526.80000000002</v>
      </c>
      <c r="H21" s="3">
        <v>44</v>
      </c>
      <c r="I21" s="4">
        <f t="shared" si="2"/>
        <v>48175.600000000006</v>
      </c>
      <c r="J21" s="5">
        <f t="shared" si="3"/>
        <v>480661.1</v>
      </c>
    </row>
    <row r="22" spans="1:10" ht="18" customHeight="1">
      <c r="A22" s="24"/>
      <c r="B22" s="30">
        <v>15</v>
      </c>
      <c r="C22" s="33" t="s">
        <v>18</v>
      </c>
      <c r="D22" s="3">
        <v>267</v>
      </c>
      <c r="E22" s="4">
        <f t="shared" si="0"/>
        <v>292338.30000000005</v>
      </c>
      <c r="F22" s="3">
        <v>134</v>
      </c>
      <c r="G22" s="4">
        <f t="shared" si="1"/>
        <v>146716.6</v>
      </c>
      <c r="H22" s="3">
        <v>45</v>
      </c>
      <c r="I22" s="4">
        <f t="shared" si="2"/>
        <v>49270.500000000007</v>
      </c>
      <c r="J22" s="5">
        <f t="shared" si="3"/>
        <v>488325.4</v>
      </c>
    </row>
    <row r="23" spans="1:10" ht="18" customHeight="1">
      <c r="A23" s="24"/>
      <c r="B23" s="32">
        <v>16</v>
      </c>
      <c r="C23" s="33" t="s">
        <v>19</v>
      </c>
      <c r="D23" s="3">
        <v>171</v>
      </c>
      <c r="E23" s="4">
        <f t="shared" si="0"/>
        <v>187227.90000000002</v>
      </c>
      <c r="F23" s="3">
        <v>86</v>
      </c>
      <c r="G23" s="4">
        <f t="shared" si="1"/>
        <v>94161.400000000009</v>
      </c>
      <c r="H23" s="3">
        <v>29</v>
      </c>
      <c r="I23" s="4">
        <f t="shared" si="2"/>
        <v>31752.100000000002</v>
      </c>
      <c r="J23" s="5">
        <f t="shared" si="3"/>
        <v>313141.40000000002</v>
      </c>
    </row>
    <row r="24" spans="1:10" ht="18" customHeight="1">
      <c r="A24" s="24"/>
      <c r="B24" s="30">
        <v>17</v>
      </c>
      <c r="C24" s="33" t="s">
        <v>20</v>
      </c>
      <c r="D24" s="3">
        <v>198</v>
      </c>
      <c r="E24" s="4">
        <f t="shared" si="0"/>
        <v>216790.2</v>
      </c>
      <c r="F24" s="3">
        <v>99</v>
      </c>
      <c r="G24" s="4">
        <f t="shared" si="1"/>
        <v>108395.1</v>
      </c>
      <c r="H24" s="3">
        <v>33</v>
      </c>
      <c r="I24" s="4">
        <f t="shared" si="2"/>
        <v>36131.700000000004</v>
      </c>
      <c r="J24" s="5">
        <f t="shared" si="3"/>
        <v>361317.00000000006</v>
      </c>
    </row>
    <row r="25" spans="1:10" ht="18" customHeight="1">
      <c r="A25" s="24"/>
      <c r="B25" s="32">
        <v>18</v>
      </c>
      <c r="C25" s="33" t="s">
        <v>21</v>
      </c>
      <c r="D25" s="3">
        <v>111</v>
      </c>
      <c r="E25" s="4">
        <f t="shared" si="0"/>
        <v>121533.90000000001</v>
      </c>
      <c r="F25" s="3">
        <v>55</v>
      </c>
      <c r="G25" s="4">
        <f t="shared" si="1"/>
        <v>60219.500000000007</v>
      </c>
      <c r="H25" s="3">
        <v>18</v>
      </c>
      <c r="I25" s="4">
        <f t="shared" si="2"/>
        <v>19708.2</v>
      </c>
      <c r="J25" s="5">
        <f t="shared" si="3"/>
        <v>201461.60000000003</v>
      </c>
    </row>
    <row r="26" spans="1:10" ht="18" customHeight="1">
      <c r="A26" s="24"/>
      <c r="B26" s="30">
        <v>19</v>
      </c>
      <c r="C26" s="33" t="s">
        <v>22</v>
      </c>
      <c r="D26" s="3">
        <v>491</v>
      </c>
      <c r="E26" s="4">
        <f t="shared" si="0"/>
        <v>537595.9</v>
      </c>
      <c r="F26" s="3">
        <v>246</v>
      </c>
      <c r="G26" s="4">
        <f t="shared" si="1"/>
        <v>269345.40000000002</v>
      </c>
      <c r="H26" s="3">
        <v>82</v>
      </c>
      <c r="I26" s="4">
        <f t="shared" si="2"/>
        <v>89781.8</v>
      </c>
      <c r="J26" s="5">
        <f t="shared" si="3"/>
        <v>896723.10000000009</v>
      </c>
    </row>
    <row r="27" spans="1:10" ht="18" customHeight="1">
      <c r="A27" s="24"/>
      <c r="B27" s="32">
        <v>20</v>
      </c>
      <c r="C27" s="33" t="s">
        <v>23</v>
      </c>
      <c r="D27" s="3">
        <v>45</v>
      </c>
      <c r="E27" s="4">
        <f t="shared" si="0"/>
        <v>49270.500000000007</v>
      </c>
      <c r="F27" s="3">
        <v>22</v>
      </c>
      <c r="G27" s="4">
        <f t="shared" si="1"/>
        <v>24087.800000000003</v>
      </c>
      <c r="H27" s="3">
        <v>7</v>
      </c>
      <c r="I27" s="4">
        <f t="shared" si="2"/>
        <v>7664.3000000000011</v>
      </c>
      <c r="J27" s="5">
        <f t="shared" si="3"/>
        <v>81022.60000000002</v>
      </c>
    </row>
    <row r="28" spans="1:10" ht="18" customHeight="1">
      <c r="A28" s="24"/>
      <c r="B28" s="30">
        <v>21</v>
      </c>
      <c r="C28" s="33" t="s">
        <v>24</v>
      </c>
      <c r="D28" s="3">
        <v>201</v>
      </c>
      <c r="E28" s="4">
        <f t="shared" si="0"/>
        <v>220074.90000000002</v>
      </c>
      <c r="F28" s="3">
        <v>100</v>
      </c>
      <c r="G28" s="4">
        <f t="shared" si="1"/>
        <v>109490.00000000001</v>
      </c>
      <c r="H28" s="3">
        <v>33</v>
      </c>
      <c r="I28" s="4">
        <f t="shared" si="2"/>
        <v>36131.700000000004</v>
      </c>
      <c r="J28" s="5">
        <f t="shared" si="3"/>
        <v>365696.60000000003</v>
      </c>
    </row>
    <row r="29" spans="1:10" ht="18" customHeight="1">
      <c r="A29" s="24"/>
      <c r="B29" s="32">
        <v>22</v>
      </c>
      <c r="C29" s="33" t="s">
        <v>25</v>
      </c>
      <c r="D29" s="3">
        <v>325</v>
      </c>
      <c r="E29" s="4">
        <f t="shared" si="0"/>
        <v>355842.50000000006</v>
      </c>
      <c r="F29" s="3">
        <v>163</v>
      </c>
      <c r="G29" s="4">
        <f t="shared" si="1"/>
        <v>178468.7</v>
      </c>
      <c r="H29" s="3">
        <v>54</v>
      </c>
      <c r="I29" s="4">
        <f t="shared" si="2"/>
        <v>59124.600000000006</v>
      </c>
      <c r="J29" s="5">
        <f t="shared" si="3"/>
        <v>593435.80000000005</v>
      </c>
    </row>
    <row r="30" spans="1:10" ht="18" customHeight="1">
      <c r="A30" s="24"/>
      <c r="B30" s="30">
        <v>23</v>
      </c>
      <c r="C30" s="33" t="s">
        <v>26</v>
      </c>
      <c r="D30" s="3">
        <v>301</v>
      </c>
      <c r="E30" s="4">
        <f t="shared" si="0"/>
        <v>329564.90000000002</v>
      </c>
      <c r="F30" s="3">
        <v>151</v>
      </c>
      <c r="G30" s="4">
        <f t="shared" si="1"/>
        <v>165329.90000000002</v>
      </c>
      <c r="H30" s="3">
        <v>50</v>
      </c>
      <c r="I30" s="4">
        <f t="shared" si="2"/>
        <v>54745.000000000007</v>
      </c>
      <c r="J30" s="5">
        <f t="shared" si="3"/>
        <v>549639.80000000005</v>
      </c>
    </row>
    <row r="31" spans="1:10" ht="18" customHeight="1">
      <c r="A31" s="24"/>
      <c r="B31" s="32">
        <v>24</v>
      </c>
      <c r="C31" s="33" t="s">
        <v>27</v>
      </c>
      <c r="D31" s="3">
        <v>221</v>
      </c>
      <c r="E31" s="4">
        <f t="shared" si="0"/>
        <v>241972.90000000002</v>
      </c>
      <c r="F31" s="3">
        <v>110</v>
      </c>
      <c r="G31" s="4">
        <f t="shared" si="1"/>
        <v>120439.00000000001</v>
      </c>
      <c r="H31" s="3">
        <v>37</v>
      </c>
      <c r="I31" s="4">
        <f t="shared" si="2"/>
        <v>40511.300000000003</v>
      </c>
      <c r="J31" s="5">
        <f t="shared" si="3"/>
        <v>402923.2</v>
      </c>
    </row>
    <row r="32" spans="1:10" ht="18" customHeight="1">
      <c r="A32" s="24"/>
      <c r="B32" s="30">
        <v>25</v>
      </c>
      <c r="C32" s="33" t="s">
        <v>28</v>
      </c>
      <c r="D32" s="3">
        <v>287</v>
      </c>
      <c r="E32" s="4">
        <f t="shared" si="0"/>
        <v>314236.30000000005</v>
      </c>
      <c r="F32" s="3">
        <v>143</v>
      </c>
      <c r="G32" s="4">
        <f t="shared" si="1"/>
        <v>156570.70000000001</v>
      </c>
      <c r="H32" s="3">
        <v>48</v>
      </c>
      <c r="I32" s="4">
        <f t="shared" si="2"/>
        <v>52555.200000000004</v>
      </c>
      <c r="J32" s="5">
        <f t="shared" si="3"/>
        <v>523362.20000000007</v>
      </c>
    </row>
    <row r="33" spans="1:10" ht="75" customHeight="1">
      <c r="A33" s="24"/>
      <c r="B33" s="30">
        <v>26</v>
      </c>
      <c r="C33" s="34" t="s">
        <v>29</v>
      </c>
      <c r="D33" s="3">
        <v>87</v>
      </c>
      <c r="E33" s="4">
        <f t="shared" si="0"/>
        <v>95256.3</v>
      </c>
      <c r="F33" s="3">
        <v>43</v>
      </c>
      <c r="G33" s="4">
        <f t="shared" si="1"/>
        <v>47080.700000000004</v>
      </c>
      <c r="H33" s="3">
        <v>14</v>
      </c>
      <c r="I33" s="4">
        <f t="shared" si="2"/>
        <v>15328.600000000002</v>
      </c>
      <c r="J33" s="5">
        <f t="shared" si="3"/>
        <v>157665.60000000001</v>
      </c>
    </row>
    <row r="34" spans="1:10" ht="44.25" customHeight="1" thickBot="1">
      <c r="A34" s="24"/>
      <c r="B34" s="35">
        <v>27</v>
      </c>
      <c r="C34" s="36" t="s">
        <v>30</v>
      </c>
      <c r="D34" s="3">
        <v>349</v>
      </c>
      <c r="E34" s="4">
        <f t="shared" si="0"/>
        <v>382120.10000000003</v>
      </c>
      <c r="F34" s="3">
        <v>174</v>
      </c>
      <c r="G34" s="4">
        <f t="shared" si="1"/>
        <v>190512.6</v>
      </c>
      <c r="H34" s="3">
        <v>58</v>
      </c>
      <c r="I34" s="4">
        <f t="shared" si="2"/>
        <v>63504.200000000004</v>
      </c>
      <c r="J34" s="5">
        <f t="shared" si="3"/>
        <v>636136.9</v>
      </c>
    </row>
    <row r="35" spans="1:10" ht="27.75" customHeight="1" thickBot="1">
      <c r="A35" s="37"/>
      <c r="B35" s="55" t="s">
        <v>31</v>
      </c>
      <c r="C35" s="56"/>
      <c r="D35" s="6">
        <f t="shared" ref="D35:E35" si="4">SUM(D8:D34)</f>
        <v>6212</v>
      </c>
      <c r="E35" s="7">
        <f t="shared" si="4"/>
        <v>6801518.8000000007</v>
      </c>
      <c r="F35" s="6">
        <f t="shared" ref="F35:G35" si="5">SUM(F8:F34)</f>
        <v>3106</v>
      </c>
      <c r="G35" s="7">
        <f t="shared" si="5"/>
        <v>3400759.4000000008</v>
      </c>
      <c r="H35" s="6">
        <f t="shared" ref="H35:I35" si="6">SUM(H8:H34)</f>
        <v>1035</v>
      </c>
      <c r="I35" s="7">
        <f t="shared" si="6"/>
        <v>1133221.5</v>
      </c>
      <c r="J35" s="7">
        <f>SUM(J8:J34)</f>
        <v>11335499.699999999</v>
      </c>
    </row>
    <row r="36" spans="1:10" ht="17.25" customHeight="1">
      <c r="A36" s="37"/>
      <c r="B36" s="37"/>
      <c r="C36" s="38"/>
      <c r="D36" s="8"/>
      <c r="E36" s="9"/>
      <c r="F36" s="8"/>
      <c r="G36" s="9"/>
      <c r="H36" s="8"/>
      <c r="I36" s="9"/>
      <c r="J36" s="9"/>
    </row>
    <row r="37" spans="1:10" ht="17.25" customHeight="1">
      <c r="A37" s="39"/>
      <c r="B37" s="39"/>
      <c r="C37" s="40"/>
      <c r="D37" s="10"/>
      <c r="E37" s="10"/>
      <c r="F37" s="10"/>
      <c r="G37" s="10"/>
      <c r="H37" s="10"/>
      <c r="I37" s="10"/>
      <c r="J37" s="10"/>
    </row>
    <row r="38" spans="1:10" ht="42" customHeight="1">
      <c r="A38" s="11"/>
      <c r="B38" s="41" t="s">
        <v>32</v>
      </c>
      <c r="C38" s="42"/>
      <c r="D38" s="22"/>
      <c r="E38" s="22"/>
      <c r="F38" s="22"/>
      <c r="G38" s="22"/>
      <c r="H38" s="22"/>
      <c r="I38" s="22"/>
      <c r="J38" s="12" t="s">
        <v>33</v>
      </c>
    </row>
    <row r="39" spans="1:10" ht="15.75" customHeight="1"/>
    <row r="40" spans="1:10" ht="14.25" customHeight="1"/>
    <row r="41" spans="1:10" ht="14.25" customHeight="1"/>
    <row r="42" spans="1:10" ht="14.25" customHeight="1"/>
    <row r="43" spans="1:10" ht="14.25" customHeight="1"/>
    <row r="44" spans="1:10" ht="14.25" customHeight="1"/>
    <row r="45" spans="1:10" ht="14.25" customHeight="1"/>
    <row r="46" spans="1:10" ht="14.25" customHeight="1"/>
    <row r="47" spans="1:10" ht="14.25" customHeight="1"/>
    <row r="48" spans="1:1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8:C38"/>
    <mergeCell ref="B2:J2"/>
    <mergeCell ref="B3:B6"/>
    <mergeCell ref="C3:C6"/>
    <mergeCell ref="J3:J6"/>
    <mergeCell ref="D4:E4"/>
    <mergeCell ref="F4:G4"/>
    <mergeCell ref="H4:I4"/>
    <mergeCell ref="B35:C35"/>
    <mergeCell ref="D3:I3"/>
  </mergeCells>
  <pageMargins left="0.7" right="0.7" top="0.75" bottom="0.75" header="0" footer="0"/>
  <pageSetup paperSize="9" scale="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2023-11-24T14:47:45Z</cp:lastPrinted>
  <dcterms:created xsi:type="dcterms:W3CDTF">2023-12-01T12:36:26Z</dcterms:created>
  <dcterms:modified xsi:type="dcterms:W3CDTF">2024-02-29T15:40:15Z</dcterms:modified>
</cp:coreProperties>
</file>