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Розподіл\ССЗ\192-Р\"/>
    </mc:Choice>
  </mc:AlternateContent>
  <xr:revisionPtr revIDLastSave="0" documentId="13_ncr:1_{5D4467B6-C027-47A4-BB29-6831ABF7E99B}"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Розподіл!$A$1:$AH$38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9" i="1" l="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8" i="1"/>
  <c r="I9" i="1"/>
  <c r="I10" i="1"/>
  <c r="I11" i="1"/>
  <c r="I12" i="1"/>
  <c r="I13" i="1"/>
  <c r="I14" i="1"/>
  <c r="I15" i="1"/>
  <c r="I16" i="1"/>
  <c r="I17" i="1"/>
  <c r="I18" i="1"/>
  <c r="I19" i="1"/>
  <c r="I20" i="1"/>
  <c r="I21" i="1"/>
  <c r="I22" i="1"/>
  <c r="I23" i="1"/>
  <c r="I24" i="1"/>
  <c r="I25" i="1"/>
  <c r="I26" i="1"/>
  <c r="I27" i="1"/>
  <c r="I28" i="1"/>
  <c r="I29" i="1"/>
  <c r="I30" i="1"/>
  <c r="I31" i="1"/>
  <c r="I32" i="1"/>
  <c r="I33" i="1"/>
  <c r="I34" i="1"/>
  <c r="AF35" i="1"/>
  <c r="AG34" i="1"/>
  <c r="AG33" i="1"/>
  <c r="AG32" i="1"/>
  <c r="AG31" i="1"/>
  <c r="AG30" i="1"/>
  <c r="AG29" i="1"/>
  <c r="AG28" i="1"/>
  <c r="AG27" i="1"/>
  <c r="AG26" i="1"/>
  <c r="AG25" i="1"/>
  <c r="AG24" i="1"/>
  <c r="AG23" i="1"/>
  <c r="AG22" i="1"/>
  <c r="AG21" i="1"/>
  <c r="AG20" i="1"/>
  <c r="AG19" i="1"/>
  <c r="AG18" i="1"/>
  <c r="AG17" i="1"/>
  <c r="AG16" i="1"/>
  <c r="AG15" i="1"/>
  <c r="AG14" i="1"/>
  <c r="AG13" i="1"/>
  <c r="AG12" i="1"/>
  <c r="AG11" i="1"/>
  <c r="AG10" i="1"/>
  <c r="AG9" i="1"/>
  <c r="AG8" i="1"/>
  <c r="AD35" i="1"/>
  <c r="AE34" i="1"/>
  <c r="AE33" i="1"/>
  <c r="AE32" i="1"/>
  <c r="AE31" i="1"/>
  <c r="AE30" i="1"/>
  <c r="AE29" i="1"/>
  <c r="AE28" i="1"/>
  <c r="AE27" i="1"/>
  <c r="AE26" i="1"/>
  <c r="AE25" i="1"/>
  <c r="AE24" i="1"/>
  <c r="AE23" i="1"/>
  <c r="AE22" i="1"/>
  <c r="AE21" i="1"/>
  <c r="AE20" i="1"/>
  <c r="AE19" i="1"/>
  <c r="AE18" i="1"/>
  <c r="AE17" i="1"/>
  <c r="AE16" i="1"/>
  <c r="AE15" i="1"/>
  <c r="AE14" i="1"/>
  <c r="AE13" i="1"/>
  <c r="AE12" i="1"/>
  <c r="AE11" i="1"/>
  <c r="AE10" i="1"/>
  <c r="AE9" i="1"/>
  <c r="AE8" i="1"/>
  <c r="AB35" i="1"/>
  <c r="AC34" i="1"/>
  <c r="AC33" i="1"/>
  <c r="AC32" i="1"/>
  <c r="AC31" i="1"/>
  <c r="AC30" i="1"/>
  <c r="AC29" i="1"/>
  <c r="AC28" i="1"/>
  <c r="AC27" i="1"/>
  <c r="AC26" i="1"/>
  <c r="AC25" i="1"/>
  <c r="AC24" i="1"/>
  <c r="AC23" i="1"/>
  <c r="AC22" i="1"/>
  <c r="AC21" i="1"/>
  <c r="AC20" i="1"/>
  <c r="AC19" i="1"/>
  <c r="AC18" i="1"/>
  <c r="AC17" i="1"/>
  <c r="AC16" i="1"/>
  <c r="AC15" i="1"/>
  <c r="AC14" i="1"/>
  <c r="AC13" i="1"/>
  <c r="AC12" i="1"/>
  <c r="AC11" i="1"/>
  <c r="AC10" i="1"/>
  <c r="AC9" i="1"/>
  <c r="AC8" i="1"/>
  <c r="Z35" i="1"/>
  <c r="AA34" i="1"/>
  <c r="AA33" i="1"/>
  <c r="AA32" i="1"/>
  <c r="AA31" i="1"/>
  <c r="AA30" i="1"/>
  <c r="AA29" i="1"/>
  <c r="AA28" i="1"/>
  <c r="AA27" i="1"/>
  <c r="AA26" i="1"/>
  <c r="AA25" i="1"/>
  <c r="AA24" i="1"/>
  <c r="AA23" i="1"/>
  <c r="AA22" i="1"/>
  <c r="AA21" i="1"/>
  <c r="AA20" i="1"/>
  <c r="AA19" i="1"/>
  <c r="AA18" i="1"/>
  <c r="AA17" i="1"/>
  <c r="AA16" i="1"/>
  <c r="AA15" i="1"/>
  <c r="AA14" i="1"/>
  <c r="AA13" i="1"/>
  <c r="AA12" i="1"/>
  <c r="AA11" i="1"/>
  <c r="AA10" i="1"/>
  <c r="AA9" i="1"/>
  <c r="AA8" i="1"/>
  <c r="X35" i="1"/>
  <c r="Y34" i="1"/>
  <c r="Y33" i="1"/>
  <c r="Y32" i="1"/>
  <c r="Y31" i="1"/>
  <c r="Y30" i="1"/>
  <c r="Y29" i="1"/>
  <c r="Y28" i="1"/>
  <c r="Y27" i="1"/>
  <c r="Y26" i="1"/>
  <c r="Y25" i="1"/>
  <c r="Y24" i="1"/>
  <c r="Y23" i="1"/>
  <c r="Y22" i="1"/>
  <c r="Y21" i="1"/>
  <c r="Y20" i="1"/>
  <c r="Y19" i="1"/>
  <c r="Y18" i="1"/>
  <c r="Y17" i="1"/>
  <c r="Y16" i="1"/>
  <c r="Y15" i="1"/>
  <c r="Y14" i="1"/>
  <c r="Y13" i="1"/>
  <c r="Y12" i="1"/>
  <c r="Y11" i="1"/>
  <c r="Y10" i="1"/>
  <c r="Y9" i="1"/>
  <c r="Y8" i="1"/>
  <c r="W9" i="1"/>
  <c r="W10" i="1"/>
  <c r="W11" i="1"/>
  <c r="W12" i="1"/>
  <c r="W13" i="1"/>
  <c r="W14" i="1"/>
  <c r="W15" i="1"/>
  <c r="W16" i="1"/>
  <c r="W17" i="1"/>
  <c r="W18" i="1"/>
  <c r="W19" i="1"/>
  <c r="W20" i="1"/>
  <c r="W21" i="1"/>
  <c r="W22" i="1"/>
  <c r="W23" i="1"/>
  <c r="W24" i="1"/>
  <c r="W25" i="1"/>
  <c r="W26" i="1"/>
  <c r="W27" i="1"/>
  <c r="W28" i="1"/>
  <c r="W29" i="1"/>
  <c r="W30" i="1"/>
  <c r="W31" i="1"/>
  <c r="W32" i="1"/>
  <c r="W33" i="1"/>
  <c r="W34" i="1"/>
  <c r="W8" i="1"/>
  <c r="U9" i="1"/>
  <c r="U10" i="1"/>
  <c r="U11" i="1"/>
  <c r="U12" i="1"/>
  <c r="U13" i="1"/>
  <c r="U14" i="1"/>
  <c r="U15" i="1"/>
  <c r="U16" i="1"/>
  <c r="U17" i="1"/>
  <c r="U18" i="1"/>
  <c r="U19" i="1"/>
  <c r="U20" i="1"/>
  <c r="U21" i="1"/>
  <c r="U22" i="1"/>
  <c r="U23" i="1"/>
  <c r="U24" i="1"/>
  <c r="U25" i="1"/>
  <c r="U26" i="1"/>
  <c r="U27" i="1"/>
  <c r="U28" i="1"/>
  <c r="U29" i="1"/>
  <c r="U30" i="1"/>
  <c r="U31" i="1"/>
  <c r="U32" i="1"/>
  <c r="U33" i="1"/>
  <c r="U34" i="1"/>
  <c r="U8" i="1"/>
  <c r="S9" i="1"/>
  <c r="S10" i="1"/>
  <c r="S11" i="1"/>
  <c r="S12" i="1"/>
  <c r="S13" i="1"/>
  <c r="S14" i="1"/>
  <c r="S15" i="1"/>
  <c r="S16" i="1"/>
  <c r="S17" i="1"/>
  <c r="S18" i="1"/>
  <c r="S19" i="1"/>
  <c r="S20" i="1"/>
  <c r="S21" i="1"/>
  <c r="S22" i="1"/>
  <c r="S23" i="1"/>
  <c r="S24" i="1"/>
  <c r="S25" i="1"/>
  <c r="S26" i="1"/>
  <c r="S27" i="1"/>
  <c r="S28" i="1"/>
  <c r="S29" i="1"/>
  <c r="S30" i="1"/>
  <c r="S31" i="1"/>
  <c r="S32" i="1"/>
  <c r="S33" i="1"/>
  <c r="S34" i="1"/>
  <c r="S8" i="1"/>
  <c r="Q9" i="1"/>
  <c r="Q10" i="1"/>
  <c r="Q11" i="1"/>
  <c r="Q12" i="1"/>
  <c r="Q13" i="1"/>
  <c r="Q14" i="1"/>
  <c r="Q15" i="1"/>
  <c r="Q16" i="1"/>
  <c r="Q17" i="1"/>
  <c r="Q18" i="1"/>
  <c r="Q19" i="1"/>
  <c r="Q20" i="1"/>
  <c r="Q21" i="1"/>
  <c r="Q22" i="1"/>
  <c r="Q23" i="1"/>
  <c r="Q24" i="1"/>
  <c r="Q25" i="1"/>
  <c r="Q26" i="1"/>
  <c r="Q27" i="1"/>
  <c r="Q28" i="1"/>
  <c r="Q29" i="1"/>
  <c r="Q30" i="1"/>
  <c r="Q31" i="1"/>
  <c r="Q32" i="1"/>
  <c r="Q33" i="1"/>
  <c r="Q34" i="1"/>
  <c r="Q8" i="1"/>
  <c r="O9" i="1"/>
  <c r="O10" i="1"/>
  <c r="O11" i="1"/>
  <c r="O12" i="1"/>
  <c r="O13" i="1"/>
  <c r="O14" i="1"/>
  <c r="O15" i="1"/>
  <c r="O16" i="1"/>
  <c r="O17" i="1"/>
  <c r="O18" i="1"/>
  <c r="O19" i="1"/>
  <c r="O20" i="1"/>
  <c r="O21" i="1"/>
  <c r="O22" i="1"/>
  <c r="O23" i="1"/>
  <c r="O24" i="1"/>
  <c r="O25" i="1"/>
  <c r="O26" i="1"/>
  <c r="O27" i="1"/>
  <c r="O28" i="1"/>
  <c r="O29" i="1"/>
  <c r="O30" i="1"/>
  <c r="O31" i="1"/>
  <c r="O32" i="1"/>
  <c r="O33" i="1"/>
  <c r="O34" i="1"/>
  <c r="O8" i="1"/>
  <c r="M9" i="1"/>
  <c r="M10" i="1"/>
  <c r="M11" i="1"/>
  <c r="M12" i="1"/>
  <c r="M13" i="1"/>
  <c r="M14" i="1"/>
  <c r="M15" i="1"/>
  <c r="M16" i="1"/>
  <c r="M17" i="1"/>
  <c r="M18" i="1"/>
  <c r="M19" i="1"/>
  <c r="M20" i="1"/>
  <c r="M21" i="1"/>
  <c r="M22" i="1"/>
  <c r="M23" i="1"/>
  <c r="M24" i="1"/>
  <c r="M25" i="1"/>
  <c r="M26" i="1"/>
  <c r="M27" i="1"/>
  <c r="M28" i="1"/>
  <c r="M29" i="1"/>
  <c r="M30" i="1"/>
  <c r="M31" i="1"/>
  <c r="M32" i="1"/>
  <c r="M33" i="1"/>
  <c r="M34" i="1"/>
  <c r="M8" i="1"/>
  <c r="K9" i="1"/>
  <c r="K10" i="1"/>
  <c r="K11" i="1"/>
  <c r="K12" i="1"/>
  <c r="K13" i="1"/>
  <c r="K14" i="1"/>
  <c r="K15" i="1"/>
  <c r="K16" i="1"/>
  <c r="K17" i="1"/>
  <c r="K18" i="1"/>
  <c r="K19" i="1"/>
  <c r="K20" i="1"/>
  <c r="K21" i="1"/>
  <c r="K22" i="1"/>
  <c r="K23" i="1"/>
  <c r="K24" i="1"/>
  <c r="K25" i="1"/>
  <c r="K26" i="1"/>
  <c r="K27" i="1"/>
  <c r="K28" i="1"/>
  <c r="K29" i="1"/>
  <c r="K30" i="1"/>
  <c r="K31" i="1"/>
  <c r="K32" i="1"/>
  <c r="K33" i="1"/>
  <c r="K34" i="1"/>
  <c r="K8" i="1"/>
  <c r="I8" i="1"/>
  <c r="G9" i="1"/>
  <c r="G10" i="1"/>
  <c r="G11" i="1"/>
  <c r="G12" i="1"/>
  <c r="G13" i="1"/>
  <c r="G14" i="1"/>
  <c r="G15" i="1"/>
  <c r="G16" i="1"/>
  <c r="G17" i="1"/>
  <c r="G18" i="1"/>
  <c r="G19" i="1"/>
  <c r="G20" i="1"/>
  <c r="G21" i="1"/>
  <c r="G22" i="1"/>
  <c r="G23" i="1"/>
  <c r="G24" i="1"/>
  <c r="G25" i="1"/>
  <c r="G26" i="1"/>
  <c r="G27" i="1"/>
  <c r="G28" i="1"/>
  <c r="G29" i="1"/>
  <c r="G30" i="1"/>
  <c r="G31" i="1"/>
  <c r="G32" i="1"/>
  <c r="G33" i="1"/>
  <c r="G34" i="1"/>
  <c r="G8" i="1"/>
  <c r="E9" i="1"/>
  <c r="E10" i="1"/>
  <c r="E11" i="1"/>
  <c r="E12" i="1"/>
  <c r="E13" i="1"/>
  <c r="E14" i="1"/>
  <c r="E15" i="1"/>
  <c r="E16" i="1"/>
  <c r="E17" i="1"/>
  <c r="E18" i="1"/>
  <c r="E19" i="1"/>
  <c r="E20" i="1"/>
  <c r="E21" i="1"/>
  <c r="E22" i="1"/>
  <c r="E23" i="1"/>
  <c r="E24" i="1"/>
  <c r="E25" i="1"/>
  <c r="E26" i="1"/>
  <c r="E27" i="1"/>
  <c r="E28" i="1"/>
  <c r="E29" i="1"/>
  <c r="E30" i="1"/>
  <c r="E31" i="1"/>
  <c r="E32" i="1"/>
  <c r="E33" i="1"/>
  <c r="E34" i="1"/>
  <c r="E8" i="1"/>
  <c r="AG35" i="1" l="1"/>
  <c r="AE35" i="1"/>
  <c r="AC35" i="1"/>
  <c r="AA35" i="1"/>
  <c r="Y35" i="1"/>
  <c r="V35" i="1"/>
  <c r="W35" i="1"/>
  <c r="T35" i="1"/>
  <c r="U35" i="1"/>
  <c r="R35" i="1" l="1"/>
  <c r="P35" i="1"/>
  <c r="N35" i="1"/>
  <c r="L35" i="1"/>
  <c r="J35" i="1"/>
  <c r="S35" i="1" l="1"/>
  <c r="Q35" i="1"/>
  <c r="M35" i="1"/>
  <c r="O35" i="1"/>
  <c r="K35" i="1"/>
  <c r="H35" i="1"/>
  <c r="F35" i="1"/>
  <c r="D35" i="1"/>
  <c r="G35" i="1" l="1"/>
  <c r="I35" i="1"/>
  <c r="E35" i="1"/>
  <c r="AH35" i="1" l="1"/>
</calcChain>
</file>

<file path=xl/sharedStrings.xml><?xml version="1.0" encoding="utf-8"?>
<sst xmlns="http://schemas.openxmlformats.org/spreadsheetml/2006/main" count="81" uniqueCount="53">
  <si>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</si>
  <si>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</si>
  <si>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</si>
  <si>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</si>
  <si>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</si>
  <si>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</si>
  <si>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</si>
  <si>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</si>
  <si>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</si>
  <si>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</si>
  <si>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</si>
  <si>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</si>
  <si>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</si>
  <si>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</si>
  <si>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</si>
  <si>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</si>
  <si>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</si>
  <si>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</si>
  <si>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</si>
  <si>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</si>
  <si>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</si>
  <si>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</si>
  <si>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</si>
  <si>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</si>
  <si>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</si>
  <si>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</si>
  <si>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</si>
  <si>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</si>
  <si>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</si>
  <si>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</si>
  <si>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</si>
  <si>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</si>
  <si>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</si>
  <si>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</si>
  <si>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t>к-сть штук</t>
  </si>
  <si>
    <t>Розподіл медичних виробів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t>
  </si>
  <si>
    <t>Направляючий катетер</t>
  </si>
  <si>
    <t>LA5AL10
 Провідниковий катетер Лаунчер
Виробник: Медтронік, Інк. США;
Ціна за штуку - 1 011,32  грн
(mnn id: 14064)</t>
  </si>
  <si>
    <t>LA5EBU35 
 Провідниковий катетер Лаунчер
Виробник: Медтронік, Інк. США;
Ціна за штуку - 1 011,32  грн
(mnn id: 14064)</t>
  </si>
  <si>
    <t>LA5EBU40 
 Провідниковий катетер Лаунчер
Виробник: Медтронік, Інк. США;
Ціна за штуку - 1 011,32  грн
(mnn id: 14064)</t>
  </si>
  <si>
    <t>LA5JL40 
 Провідниковий катетер Лаунчер
Виробник: Медтронік, Інк. США;
Ціна за штуку - 1 011,32  грн
(mnn id: 14064)</t>
  </si>
  <si>
    <t>LA5JR35
Провідниковий катетер Лаунчер
Виробник: Медтронік, Інк. США;
Ціна за штуку - 1 011,32  грн
(mnn id: 14064)</t>
  </si>
  <si>
    <t>LA5JR40
Провідниковий катетер Лаунчер
Виробник: Медтронік, Інк. США;
Ціна за штуку - 1 011,32  грн
(mnn id: 14064)</t>
  </si>
  <si>
    <t>LA6AL10
Провідниковий катетер Лаунчер
Виробник: Медтронік, Інк. США;
Ціна за штуку - 1 011,32  грн
(mnn id: 14064)</t>
  </si>
  <si>
    <t>LA6AR20
Провідниковий катетер Лаунчер
Виробник: Медтронік, Інк. США;
Ціна за штуку - 1 011,32  грн
(mnn id: 14064)</t>
  </si>
  <si>
    <t>LA6EBU40
Провідниковий катетер Лаунчер
Виробник: Медтронік, Інк. США;
Ціна за штуку - 1 011,32  грн
(mnn id: 14064)</t>
  </si>
  <si>
    <t>LA6JL35
Провідниковий катетер Лаунчер
Виробник: Медтронік, Інк. США;
Ціна за штуку - 1 011,32  грн
(mnn id: 14064)</t>
  </si>
  <si>
    <t>LA6JL40 
Провідниковий катетер Лаунчер
Виробник: Медтронік, Інк. США;
Ціна за штуку - 1 011,32  грн
(mnn id: 14064)</t>
  </si>
  <si>
    <t>LA6JL45
Провідниковий катетер Лаунчер
Виробник: Медтронік, Інк. США;
Ціна за штуку - 1 011,32  грн
(mnn id: 14064)</t>
  </si>
  <si>
    <t>LA6JR35
Провідниковий катетер Лаунчер
Виробник: Медтронік, Інк. США;
Ціна за штуку - 1 011,32  грн
(mnn id: 14064)</t>
  </si>
  <si>
    <t>LA6JR40
Провідниковий катетер Лаунчер
Виробник: Медтронік, Інк. США;
Ціна за штуку - 1 011,32  грн
(mnn id: 14064)</t>
  </si>
  <si>
    <t>LA7EBU35 
Провідниковий катетер Лаунчер
Виробник: Медтронік, Інк. США;
Ціна за штуку - 1 011,32  грн
(mnn id: 14064)</t>
  </si>
  <si>
    <t xml:space="preserve">ЗАТВЕРДЖЕНО
наказ державного підприємства «Медичні закупівлі України» від 29.02.2024 № 192-Р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</si>
</sst>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scheme val="minor"/>
    </font>
    <font>
      <sz val="14"/>
      <color theme="1"/>
      <name val="Times New Roman"/>
    </font>
    <font>
      <b/>
      <sz val="15"/>
      <color theme="1"/>
      <name val="Times New Roman"/>
    </font>
    <font>
      <b/>
      <sz val="14"/>
      <color theme="1"/>
      <name val="Times New Roman"/>
    </font>
    <font>
      <sz val="11"/>
      <name val="Calibri"/>
    </font>
    <font>
      <i/>
      <sz val="9"/>
      <color theme="1"/>
      <name val="Times New Roman"/>
    </font>
    <font>
      <b/>
      <sz val="16"/>
      <color theme="1"/>
      <name val="Times New Roman"/>
    </font>
    <font>
      <sz val="10"/>
      <color theme="1"/>
      <name val="Arimo"/>
    </font>
    <font>
      <b/>
      <sz val="20"/>
      <color rgb="FFFF0000"/>
      <name val="Times New Roman"/>
    </font>
    <font>
      <b/>
      <sz val="18"/>
      <color theme="1"/>
      <name val="Times New Roman"/>
    </font>
    <font>
      <sz val="11"/>
      <color theme="1"/>
      <name val="Calibri"/>
    </font>
    <font>
      <b/>
      <sz val="12"/>
      <color rgb="FF000000"/>
      <name val="Times New Roman"/>
      <family val="1"/>
      <charset val="204"/>
    </font>
    <font>
      <sz val="14"/>
      <color theme="1"/>
      <name val="Times New Roman"/>
      <family val="1"/>
      <charset val="204"/>
    </font>
    <font>
      <b/>
      <sz val="15"/>
      <color rgb="FF000000"/>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3">
    <border>
      <left/>
      <right/>
      <top/>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diagonal/>
    </border>
    <border>
      <left/>
      <right/>
      <top/>
      <bottom/>
      <diagonal/>
    </border>
    <border>
      <left/>
      <right/>
      <top/>
      <bottom/>
      <diagonal/>
    </border>
    <border>
      <left/>
      <right/>
      <top/>
      <bottom/>
      <diagonal/>
    </border>
    <border>
      <left style="medium">
        <color indexed="64"/>
      </left>
      <right/>
      <top style="medium">
        <color indexed="64"/>
      </top>
      <bottom style="medium">
        <color indexed="64"/>
      </bottom>
      <diagonal/>
    </border>
    <border>
      <left/>
      <right/>
      <top/>
      <bottom style="medium">
        <color rgb="FF000000"/>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right style="medium">
        <color indexed="64"/>
      </right>
      <top style="medium">
        <color indexed="64"/>
      </top>
      <bottom style="medium">
        <color indexed="64"/>
      </bottom>
      <diagonal/>
    </border>
    <border>
      <left/>
      <right style="medium">
        <color indexed="64"/>
      </right>
      <top/>
      <bottom style="medium">
        <color rgb="FF00000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rgb="FF000000"/>
      </bottom>
      <diagonal/>
    </border>
    <border>
      <left/>
      <right/>
      <top/>
      <bottom style="medium">
        <color indexed="64"/>
      </bottom>
      <diagonal/>
    </border>
    <border>
      <left style="medium">
        <color indexed="64"/>
      </left>
      <right style="medium">
        <color rgb="FF000000"/>
      </right>
      <top style="medium">
        <color rgb="FF000000"/>
      </top>
      <bottom style="medium">
        <color rgb="FF000000"/>
      </bottom>
      <diagonal/>
    </border>
    <border>
      <left/>
      <right/>
      <top style="medium">
        <color indexed="64"/>
      </top>
      <bottom style="medium">
        <color indexed="64"/>
      </bottom>
      <diagonal/>
    </border>
  </borders>
  <cellStyleXfs count="1">
    <xf numFmtId="0" fontId="0" fillId="0" borderId="0"/>
  </cellStyleXfs>
  <cellXfs count="59">
    <xf numFmtId="0" fontId="0" fillId="0" borderId="0" xfId="0"/>
    <xf numFmtId="0" fontId="1" fillId="2" borderId="1" xfId="0" applyFont="1" applyFill="1" applyBorder="1" applyAlignment="1">
      <alignment vertical="center" wrapText="1"/>
    </xf>
    <xf numFmtId="0" fontId="1" fillId="2" borderId="7" xfId="0" applyFont="1" applyFill="1" applyBorder="1" applyAlignment="1">
      <alignment horizontal="center" vertical="center" wrapText="1"/>
    </xf>
    <xf numFmtId="3" fontId="1" fillId="2" borderId="10" xfId="0" applyNumberFormat="1" applyFont="1" applyFill="1" applyBorder="1" applyAlignment="1">
      <alignment horizontal="center" vertical="center" wrapText="1"/>
    </xf>
    <xf numFmtId="4" fontId="1" fillId="2" borderId="11" xfId="0" applyNumberFormat="1" applyFont="1" applyFill="1" applyBorder="1" applyAlignment="1">
      <alignment horizontal="center" vertical="center" wrapText="1"/>
    </xf>
    <xf numFmtId="4" fontId="3" fillId="2" borderId="12"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center"/>
    </xf>
    <xf numFmtId="4" fontId="3" fillId="2" borderId="7" xfId="0" applyNumberFormat="1" applyFont="1" applyFill="1" applyBorder="1" applyAlignment="1">
      <alignment horizontal="center" vertical="center"/>
    </xf>
    <xf numFmtId="3"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horizontal="left" wrapText="1"/>
    </xf>
    <xf numFmtId="4" fontId="9" fillId="2" borderId="1" xfId="0" applyNumberFormat="1" applyFont="1" applyFill="1" applyBorder="1" applyAlignment="1">
      <alignment horizontal="right" wrapText="1"/>
    </xf>
    <xf numFmtId="0" fontId="1" fillId="2" borderId="20"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1" fillId="3" borderId="29" xfId="0" applyFont="1" applyFill="1" applyBorder="1" applyAlignment="1">
      <alignment vertical="center" wrapText="1"/>
    </xf>
    <xf numFmtId="0" fontId="11" fillId="3" borderId="26" xfId="0" applyFont="1" applyFill="1" applyBorder="1" applyAlignment="1">
      <alignment vertical="center" wrapText="1"/>
    </xf>
    <xf numFmtId="1" fontId="5" fillId="3" borderId="6" xfId="0" applyNumberFormat="1" applyFont="1" applyFill="1" applyBorder="1" applyAlignment="1">
      <alignment horizontal="center" vertical="center" wrapText="1"/>
    </xf>
    <xf numFmtId="0" fontId="10" fillId="3" borderId="0" xfId="0" applyFont="1" applyFill="1"/>
    <xf numFmtId="0" fontId="0" fillId="3" borderId="0" xfId="0"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2" fillId="3" borderId="0" xfId="0" applyFont="1" applyFill="1" applyAlignment="1">
      <alignment vertical="center" wrapText="1"/>
    </xf>
    <xf numFmtId="0" fontId="3" fillId="3" borderId="0" xfId="0" applyFont="1" applyFill="1" applyAlignment="1">
      <alignment horizontal="center" vertical="center" wrapText="1"/>
    </xf>
    <xf numFmtId="1" fontId="5" fillId="3" borderId="0" xfId="0" applyNumberFormat="1" applyFont="1" applyFill="1" applyAlignment="1">
      <alignment horizontal="center" vertical="center" wrapText="1"/>
    </xf>
    <xf numFmtId="1" fontId="5" fillId="3" borderId="7" xfId="0" applyNumberFormat="1" applyFont="1" applyFill="1" applyBorder="1" applyAlignment="1">
      <alignment horizontal="center" vertical="center" wrapText="1"/>
    </xf>
    <xf numFmtId="0" fontId="1" fillId="3" borderId="8" xfId="0" applyFont="1" applyFill="1" applyBorder="1" applyAlignment="1">
      <alignment horizontal="center" vertical="center"/>
    </xf>
    <xf numFmtId="0" fontId="3" fillId="3" borderId="9" xfId="0" applyFont="1" applyFill="1" applyBorder="1" applyAlignment="1">
      <alignment horizontal="left" vertical="center" wrapText="1"/>
    </xf>
    <xf numFmtId="0" fontId="1" fillId="3" borderId="13" xfId="0" applyFont="1" applyFill="1" applyBorder="1" applyAlignment="1">
      <alignment horizontal="center" vertical="center"/>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1" fillId="3" borderId="16" xfId="0" applyFont="1" applyFill="1" applyBorder="1" applyAlignment="1">
      <alignment horizontal="center" vertical="center"/>
    </xf>
    <xf numFmtId="0" fontId="3" fillId="3" borderId="17" xfId="0" applyFont="1" applyFill="1" applyBorder="1" applyAlignment="1">
      <alignment horizontal="left" vertical="center" wrapText="1"/>
    </xf>
    <xf numFmtId="0" fontId="6" fillId="3" borderId="0" xfId="0" applyFont="1" applyFill="1" applyAlignment="1">
      <alignment horizontal="left" vertical="center" wrapText="1"/>
    </xf>
    <xf numFmtId="0" fontId="7" fillId="3" borderId="0" xfId="0" applyFont="1" applyFill="1"/>
    <xf numFmtId="0" fontId="8" fillId="3" borderId="0" xfId="0" applyFont="1" applyFill="1" applyAlignment="1">
      <alignment horizontal="center" vertical="center"/>
    </xf>
    <xf numFmtId="0" fontId="3" fillId="3" borderId="0" xfId="0" applyFont="1" applyFill="1" applyAlignment="1">
      <alignment vertical="center" wrapText="1"/>
    </xf>
    <xf numFmtId="0" fontId="11" fillId="3" borderId="22" xfId="0" applyFont="1" applyFill="1" applyBorder="1" applyAlignment="1">
      <alignment horizontal="center" vertical="center" wrapText="1"/>
    </xf>
    <xf numFmtId="0" fontId="11" fillId="3" borderId="22" xfId="0" applyFont="1" applyFill="1" applyBorder="1" applyAlignment="1">
      <alignment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9" fillId="2" borderId="18" xfId="0" applyFont="1" applyFill="1" applyBorder="1" applyAlignment="1">
      <alignment horizontal="left" wrapText="1"/>
    </xf>
    <xf numFmtId="0" fontId="4" fillId="3" borderId="19" xfId="0" applyFont="1" applyFill="1" applyBorder="1"/>
    <xf numFmtId="0" fontId="13" fillId="3" borderId="30" xfId="0" applyFont="1" applyFill="1" applyBorder="1" applyAlignment="1">
      <alignment horizontal="center" vertical="center" wrapText="1"/>
    </xf>
    <xf numFmtId="0" fontId="0" fillId="3" borderId="30" xfId="0" applyFill="1" applyBorder="1"/>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4" fillId="3" borderId="27" xfId="0" applyFont="1" applyFill="1" applyBorder="1"/>
    <xf numFmtId="0" fontId="4" fillId="3" borderId="28" xfId="0" applyFont="1" applyFill="1" applyBorder="1"/>
    <xf numFmtId="0" fontId="3" fillId="2" borderId="23" xfId="0" applyFont="1" applyFill="1" applyBorder="1" applyAlignment="1">
      <alignment horizontal="center" vertical="center" wrapText="1"/>
    </xf>
    <xf numFmtId="0" fontId="4" fillId="3" borderId="23" xfId="0" applyFont="1" applyFill="1" applyBorder="1"/>
    <xf numFmtId="0" fontId="4" fillId="3" borderId="24" xfId="0" applyFont="1" applyFill="1" applyBorder="1"/>
    <xf numFmtId="0" fontId="6" fillId="3" borderId="2" xfId="0" applyFont="1" applyFill="1" applyBorder="1" applyAlignment="1">
      <alignment horizontal="left" vertical="center" wrapText="1"/>
    </xf>
    <xf numFmtId="0" fontId="4" fillId="3" borderId="3" xfId="0" applyFont="1" applyFill="1" applyBorder="1"/>
    <xf numFmtId="0" fontId="11" fillId="3" borderId="32"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000"/>
  <sheetViews>
    <sheetView tabSelected="1" topLeftCell="AA2" zoomScale="70" zoomScaleNormal="70" workbookViewId="0">
      <selection activeCell="AF1" sqref="AF1"/>
    </sheetView>
  </sheetViews>
  <sheetFormatPr defaultColWidth="14.453125" defaultRowHeight="15" customHeight="1"/>
  <cols>
    <col min="1" max="2" width="5.36328125" style="19" customWidth="1"/>
    <col min="3" max="3" width="39.36328125" style="19" customWidth="1"/>
    <col min="4" max="5" width="26.1796875" style="19" customWidth="1"/>
    <col min="6" max="6" width="25.6328125" style="19" customWidth="1"/>
    <col min="7" max="7" width="26.54296875" style="19" customWidth="1"/>
    <col min="8" max="9" width="24.81640625" style="19" customWidth="1"/>
    <col min="10" max="11" width="26.1796875" style="19" customWidth="1"/>
    <col min="12" max="12" width="25.6328125" style="19" customWidth="1"/>
    <col min="13" max="13" width="26.54296875" style="19" customWidth="1"/>
    <col min="14" max="15" width="24.81640625" style="19" customWidth="1"/>
    <col min="16" max="17" width="26.1796875" style="19" customWidth="1"/>
    <col min="18" max="18" width="25.6328125" style="19" customWidth="1"/>
    <col min="19" max="19" width="26.54296875" style="19" customWidth="1"/>
    <col min="20" max="20" width="25.6328125" style="19" customWidth="1"/>
    <col min="21" max="21" width="26.54296875" style="19" customWidth="1"/>
    <col min="22" max="22" width="25.6328125" style="19" customWidth="1"/>
    <col min="23" max="23" width="26.54296875" style="19" customWidth="1"/>
    <col min="24" max="24" width="25.6328125" style="19" customWidth="1"/>
    <col min="25" max="25" width="26.54296875" style="19" customWidth="1"/>
    <col min="26" max="26" width="25.6328125" style="19" customWidth="1"/>
    <col min="27" max="27" width="26.54296875" style="19" customWidth="1"/>
    <col min="28" max="28" width="25.6328125" style="19" customWidth="1"/>
    <col min="29" max="29" width="26.54296875" style="19" customWidth="1"/>
    <col min="30" max="30" width="25.6328125" style="19" customWidth="1"/>
    <col min="31" max="31" width="26.54296875" style="19" customWidth="1"/>
    <col min="32" max="32" width="25.6328125" style="19" customWidth="1"/>
    <col min="33" max="33" width="26.54296875" style="19" customWidth="1"/>
    <col min="34" max="34" width="35.81640625" style="19" customWidth="1"/>
    <col min="35" max="16384" width="14.453125" style="19"/>
  </cols>
  <sheetData>
    <row r="1" spans="1:34" ht="87.75" customHeight="1">
      <c r="A1" s="20"/>
      <c r="B1" s="20"/>
      <c r="C1" s="21"/>
      <c r="D1" s="1"/>
      <c r="E1" s="13"/>
      <c r="F1" s="1"/>
      <c r="G1" s="13"/>
      <c r="H1" s="1"/>
      <c r="I1" s="13"/>
      <c r="J1" s="1"/>
      <c r="K1" s="13"/>
      <c r="L1" s="1"/>
      <c r="M1" s="13"/>
      <c r="N1" s="1"/>
      <c r="O1" s="13"/>
      <c r="P1" s="1"/>
      <c r="Q1" s="13"/>
      <c r="R1" s="1"/>
      <c r="S1" s="13"/>
      <c r="T1" s="1"/>
      <c r="U1" s="13"/>
      <c r="V1" s="1"/>
      <c r="W1" s="13"/>
      <c r="X1" s="1"/>
      <c r="Y1" s="13"/>
      <c r="Z1" s="1"/>
      <c r="AA1" s="13"/>
      <c r="AB1" s="1"/>
      <c r="AC1" s="13"/>
      <c r="AD1" s="1"/>
      <c r="AE1" s="13"/>
      <c r="AF1" s="1"/>
      <c r="AG1" s="13"/>
      <c r="AH1" s="14" t="s">
        <v>52</v>
      </c>
    </row>
    <row r="2" spans="1:34" ht="110.4" customHeight="1" thickBot="1">
      <c r="A2" s="22"/>
      <c r="B2" s="46" t="s">
        <v>35</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ht="42.75" customHeight="1" thickBot="1">
      <c r="A3" s="22"/>
      <c r="B3" s="48" t="s">
        <v>0</v>
      </c>
      <c r="C3" s="50" t="s">
        <v>1</v>
      </c>
      <c r="D3" s="42" t="s">
        <v>36</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43"/>
      <c r="AH3" s="53" t="s">
        <v>2</v>
      </c>
    </row>
    <row r="4" spans="1:34" ht="232" customHeight="1" thickBot="1">
      <c r="A4" s="23"/>
      <c r="B4" s="48"/>
      <c r="C4" s="51"/>
      <c r="D4" s="42" t="s">
        <v>37</v>
      </c>
      <c r="E4" s="43"/>
      <c r="F4" s="42" t="s">
        <v>38</v>
      </c>
      <c r="G4" s="43"/>
      <c r="H4" s="42" t="s">
        <v>39</v>
      </c>
      <c r="I4" s="43"/>
      <c r="J4" s="42" t="s">
        <v>40</v>
      </c>
      <c r="K4" s="43"/>
      <c r="L4" s="42" t="s">
        <v>41</v>
      </c>
      <c r="M4" s="43"/>
      <c r="N4" s="42" t="s">
        <v>42</v>
      </c>
      <c r="O4" s="43"/>
      <c r="P4" s="42" t="s">
        <v>43</v>
      </c>
      <c r="Q4" s="43"/>
      <c r="R4" s="42" t="s">
        <v>44</v>
      </c>
      <c r="S4" s="43"/>
      <c r="T4" s="42" t="s">
        <v>45</v>
      </c>
      <c r="U4" s="43"/>
      <c r="V4" s="42" t="s">
        <v>46</v>
      </c>
      <c r="W4" s="43"/>
      <c r="X4" s="42" t="s">
        <v>47</v>
      </c>
      <c r="Y4" s="43"/>
      <c r="Z4" s="42" t="s">
        <v>48</v>
      </c>
      <c r="AA4" s="43"/>
      <c r="AB4" s="42" t="s">
        <v>49</v>
      </c>
      <c r="AC4" s="43"/>
      <c r="AD4" s="42" t="s">
        <v>50</v>
      </c>
      <c r="AE4" s="43"/>
      <c r="AF4" s="42" t="s">
        <v>51</v>
      </c>
      <c r="AG4" s="43"/>
      <c r="AH4" s="54"/>
    </row>
    <row r="5" spans="1:34" ht="35" hidden="1" customHeight="1" thickBot="1">
      <c r="A5" s="23"/>
      <c r="B5" s="48"/>
      <c r="C5" s="51"/>
      <c r="D5" s="37"/>
      <c r="E5" s="37"/>
      <c r="F5" s="15"/>
      <c r="G5" s="16"/>
      <c r="H5" s="38"/>
      <c r="I5" s="16"/>
      <c r="J5" s="37"/>
      <c r="K5" s="37"/>
      <c r="L5" s="15"/>
      <c r="M5" s="16"/>
      <c r="N5" s="38"/>
      <c r="O5" s="16"/>
      <c r="P5" s="37"/>
      <c r="Q5" s="37"/>
      <c r="R5" s="15"/>
      <c r="S5" s="16"/>
      <c r="T5" s="15"/>
      <c r="U5" s="16"/>
      <c r="V5" s="15"/>
      <c r="W5" s="16"/>
      <c r="X5" s="15"/>
      <c r="Y5" s="16"/>
      <c r="Z5" s="15"/>
      <c r="AA5" s="16"/>
      <c r="AB5" s="15"/>
      <c r="AC5" s="16"/>
      <c r="AD5" s="15"/>
      <c r="AE5" s="16"/>
      <c r="AF5" s="15"/>
      <c r="AG5" s="16"/>
      <c r="AH5" s="54"/>
    </row>
    <row r="6" spans="1:34" ht="20" customHeight="1" thickBot="1">
      <c r="A6" s="23"/>
      <c r="B6" s="49"/>
      <c r="C6" s="52"/>
      <c r="D6" s="39" t="s">
        <v>34</v>
      </c>
      <c r="E6" s="2" t="s">
        <v>3</v>
      </c>
      <c r="F6" s="2" t="s">
        <v>34</v>
      </c>
      <c r="G6" s="2" t="s">
        <v>3</v>
      </c>
      <c r="H6" s="2" t="s">
        <v>34</v>
      </c>
      <c r="I6" s="40" t="s">
        <v>3</v>
      </c>
      <c r="J6" s="41" t="s">
        <v>34</v>
      </c>
      <c r="K6" s="2" t="s">
        <v>3</v>
      </c>
      <c r="L6" s="2" t="s">
        <v>34</v>
      </c>
      <c r="M6" s="2" t="s">
        <v>3</v>
      </c>
      <c r="N6" s="2" t="s">
        <v>34</v>
      </c>
      <c r="O6" s="40" t="s">
        <v>3</v>
      </c>
      <c r="P6" s="41" t="s">
        <v>34</v>
      </c>
      <c r="Q6" s="2" t="s">
        <v>3</v>
      </c>
      <c r="R6" s="2" t="s">
        <v>34</v>
      </c>
      <c r="S6" s="2" t="s">
        <v>3</v>
      </c>
      <c r="T6" s="2" t="s">
        <v>34</v>
      </c>
      <c r="U6" s="2" t="s">
        <v>3</v>
      </c>
      <c r="V6" s="2" t="s">
        <v>34</v>
      </c>
      <c r="W6" s="2" t="s">
        <v>3</v>
      </c>
      <c r="X6" s="2" t="s">
        <v>34</v>
      </c>
      <c r="Y6" s="2" t="s">
        <v>3</v>
      </c>
      <c r="Z6" s="2" t="s">
        <v>34</v>
      </c>
      <c r="AA6" s="2" t="s">
        <v>3</v>
      </c>
      <c r="AB6" s="2" t="s">
        <v>34</v>
      </c>
      <c r="AC6" s="2" t="s">
        <v>3</v>
      </c>
      <c r="AD6" s="2" t="s">
        <v>34</v>
      </c>
      <c r="AE6" s="2" t="s">
        <v>3</v>
      </c>
      <c r="AF6" s="2" t="s">
        <v>34</v>
      </c>
      <c r="AG6" s="2" t="s">
        <v>3</v>
      </c>
      <c r="AH6" s="55"/>
    </row>
    <row r="7" spans="1:34" ht="12" customHeight="1" thickBot="1">
      <c r="A7" s="24"/>
      <c r="B7" s="25">
        <v>1</v>
      </c>
      <c r="C7" s="17">
        <v>2</v>
      </c>
      <c r="D7" s="17">
        <v>3</v>
      </c>
      <c r="E7" s="17">
        <v>4</v>
      </c>
      <c r="F7" s="17">
        <v>5</v>
      </c>
      <c r="G7" s="17">
        <v>6</v>
      </c>
      <c r="H7" s="17">
        <v>7</v>
      </c>
      <c r="I7" s="17">
        <v>8</v>
      </c>
      <c r="J7" s="17">
        <v>9</v>
      </c>
      <c r="K7" s="17">
        <v>10</v>
      </c>
      <c r="L7" s="17">
        <v>11</v>
      </c>
      <c r="M7" s="17">
        <v>12</v>
      </c>
      <c r="N7" s="17">
        <v>13</v>
      </c>
      <c r="O7" s="17">
        <v>14</v>
      </c>
      <c r="P7" s="17">
        <v>15</v>
      </c>
      <c r="Q7" s="17">
        <v>16</v>
      </c>
      <c r="R7" s="17">
        <v>17</v>
      </c>
      <c r="S7" s="17">
        <v>18</v>
      </c>
      <c r="T7" s="17">
        <v>19</v>
      </c>
      <c r="U7" s="17">
        <v>20</v>
      </c>
      <c r="V7" s="17">
        <v>21</v>
      </c>
      <c r="W7" s="17">
        <v>22</v>
      </c>
      <c r="X7" s="17">
        <v>23</v>
      </c>
      <c r="Y7" s="17">
        <v>24</v>
      </c>
      <c r="Z7" s="17">
        <v>25</v>
      </c>
      <c r="AA7" s="17">
        <v>26</v>
      </c>
      <c r="AB7" s="17">
        <v>27</v>
      </c>
      <c r="AC7" s="17">
        <v>28</v>
      </c>
      <c r="AD7" s="17">
        <v>29</v>
      </c>
      <c r="AE7" s="17">
        <v>30</v>
      </c>
      <c r="AF7" s="17">
        <v>31</v>
      </c>
      <c r="AG7" s="17">
        <v>32</v>
      </c>
      <c r="AH7" s="25">
        <v>33</v>
      </c>
    </row>
    <row r="8" spans="1:34" ht="18" customHeight="1">
      <c r="A8" s="20"/>
      <c r="B8" s="26">
        <v>1</v>
      </c>
      <c r="C8" s="27" t="s">
        <v>4</v>
      </c>
      <c r="D8" s="3">
        <v>1</v>
      </c>
      <c r="E8" s="4">
        <f>D8*1011.32</f>
        <v>1011.32</v>
      </c>
      <c r="F8" s="3">
        <v>7</v>
      </c>
      <c r="G8" s="4">
        <f>F8*1011.32</f>
        <v>7079.2400000000007</v>
      </c>
      <c r="H8" s="3">
        <v>2</v>
      </c>
      <c r="I8" s="4">
        <f>H8*1011.32</f>
        <v>2022.64</v>
      </c>
      <c r="J8" s="3">
        <v>1</v>
      </c>
      <c r="K8" s="4">
        <f>J8*1011.32</f>
        <v>1011.32</v>
      </c>
      <c r="L8" s="3">
        <v>7</v>
      </c>
      <c r="M8" s="4">
        <f>L8*1011.32</f>
        <v>7079.2400000000007</v>
      </c>
      <c r="N8" s="3">
        <v>1</v>
      </c>
      <c r="O8" s="4">
        <f>N8*1011.32</f>
        <v>1011.32</v>
      </c>
      <c r="P8" s="3">
        <v>10</v>
      </c>
      <c r="Q8" s="4">
        <f>P8*1011.32</f>
        <v>10113.200000000001</v>
      </c>
      <c r="R8" s="3">
        <v>16</v>
      </c>
      <c r="S8" s="4">
        <f>R8* 1011.32</f>
        <v>16181.12</v>
      </c>
      <c r="T8" s="3">
        <v>83</v>
      </c>
      <c r="U8" s="4">
        <f>T8*1011.32</f>
        <v>83939.56</v>
      </c>
      <c r="V8" s="3">
        <v>35</v>
      </c>
      <c r="W8" s="4">
        <f>V8*1011.32</f>
        <v>35396.200000000004</v>
      </c>
      <c r="X8" s="3">
        <v>35</v>
      </c>
      <c r="Y8" s="4">
        <f>X8*1011.32</f>
        <v>35396.200000000004</v>
      </c>
      <c r="Z8" s="3">
        <v>10</v>
      </c>
      <c r="AA8" s="4">
        <f>Z8*1011.32</f>
        <v>10113.200000000001</v>
      </c>
      <c r="AB8" s="3">
        <v>143</v>
      </c>
      <c r="AC8" s="4">
        <f>AB8*1011.32</f>
        <v>144618.76</v>
      </c>
      <c r="AD8" s="3">
        <v>29</v>
      </c>
      <c r="AE8" s="4">
        <f>AD8*1011.32</f>
        <v>29328.280000000002</v>
      </c>
      <c r="AF8" s="3">
        <v>16</v>
      </c>
      <c r="AG8" s="4">
        <f>AF8*1011.32</f>
        <v>16181.12</v>
      </c>
      <c r="AH8" s="5">
        <f>E8+G8+I8+K8+M8+O8+Q8+S8+U8+W8+Y8+AA8+AC8+AE8+AG8</f>
        <v>400482.72000000009</v>
      </c>
    </row>
    <row r="9" spans="1:34" ht="18" customHeight="1">
      <c r="A9" s="20"/>
      <c r="B9" s="28">
        <v>2</v>
      </c>
      <c r="C9" s="29" t="s">
        <v>5</v>
      </c>
      <c r="D9" s="3">
        <v>1</v>
      </c>
      <c r="E9" s="4">
        <f t="shared" ref="E9:E34" si="0">D9*1011.32</f>
        <v>1011.32</v>
      </c>
      <c r="F9" s="3">
        <v>4</v>
      </c>
      <c r="G9" s="4">
        <f t="shared" ref="G9:G34" si="1">F9*1011.32</f>
        <v>4045.28</v>
      </c>
      <c r="H9" s="3">
        <v>1</v>
      </c>
      <c r="I9" s="4">
        <f t="shared" ref="I9:I34" si="2">H9*1011.32</f>
        <v>1011.32</v>
      </c>
      <c r="J9" s="3">
        <v>1</v>
      </c>
      <c r="K9" s="4">
        <f t="shared" ref="K9:K34" si="3">J9*1011.32</f>
        <v>1011.32</v>
      </c>
      <c r="L9" s="3">
        <v>4</v>
      </c>
      <c r="M9" s="4">
        <f t="shared" ref="M9:M34" si="4">L9*1011.32</f>
        <v>4045.28</v>
      </c>
      <c r="N9" s="3">
        <v>0</v>
      </c>
      <c r="O9" s="4">
        <f t="shared" ref="O9:O34" si="5">N9*1011.32</f>
        <v>0</v>
      </c>
      <c r="P9" s="3">
        <v>5</v>
      </c>
      <c r="Q9" s="4">
        <f t="shared" ref="Q9:Q34" si="6">P9*1011.32</f>
        <v>5056.6000000000004</v>
      </c>
      <c r="R9" s="3">
        <v>9</v>
      </c>
      <c r="S9" s="4">
        <f t="shared" ref="S9:S34" si="7">R9* 1011.32</f>
        <v>9101.880000000001</v>
      </c>
      <c r="T9" s="3">
        <v>46</v>
      </c>
      <c r="U9" s="4">
        <f t="shared" ref="U9:U34" si="8">T9*1011.32</f>
        <v>46520.72</v>
      </c>
      <c r="V9" s="3">
        <v>19</v>
      </c>
      <c r="W9" s="4">
        <f t="shared" ref="W9:Y34" si="9">V9*1011.32</f>
        <v>19215.080000000002</v>
      </c>
      <c r="X9" s="3">
        <v>19</v>
      </c>
      <c r="Y9" s="4">
        <f t="shared" si="9"/>
        <v>19215.080000000002</v>
      </c>
      <c r="Z9" s="3">
        <v>5</v>
      </c>
      <c r="AA9" s="4">
        <f t="shared" ref="AA9:AC9" si="10">Z9*1011.32</f>
        <v>5056.6000000000004</v>
      </c>
      <c r="AB9" s="3">
        <v>78</v>
      </c>
      <c r="AC9" s="4">
        <f t="shared" si="10"/>
        <v>78882.960000000006</v>
      </c>
      <c r="AD9" s="3">
        <v>16</v>
      </c>
      <c r="AE9" s="4">
        <f t="shared" ref="AE9:AG9" si="11">AD9*1011.32</f>
        <v>16181.12</v>
      </c>
      <c r="AF9" s="3">
        <v>9</v>
      </c>
      <c r="AG9" s="4">
        <f t="shared" si="11"/>
        <v>9101.880000000001</v>
      </c>
      <c r="AH9" s="5">
        <f t="shared" ref="AH9:AH34" si="12">E9+G9+I9+K9+M9+O9+Q9+S9+U9+W9+Y9+AA9+AC9+AE9+AG9</f>
        <v>219456.44</v>
      </c>
    </row>
    <row r="10" spans="1:34" ht="18" customHeight="1">
      <c r="A10" s="20"/>
      <c r="B10" s="26">
        <v>3</v>
      </c>
      <c r="C10" s="29" t="s">
        <v>6</v>
      </c>
      <c r="D10" s="3">
        <v>2</v>
      </c>
      <c r="E10" s="4">
        <f t="shared" si="0"/>
        <v>2022.64</v>
      </c>
      <c r="F10" s="3">
        <v>11</v>
      </c>
      <c r="G10" s="4">
        <f t="shared" si="1"/>
        <v>11124.52</v>
      </c>
      <c r="H10" s="3">
        <v>5</v>
      </c>
      <c r="I10" s="4">
        <f t="shared" si="2"/>
        <v>5056.6000000000004</v>
      </c>
      <c r="J10" s="3">
        <v>3</v>
      </c>
      <c r="K10" s="4">
        <f t="shared" si="3"/>
        <v>3033.96</v>
      </c>
      <c r="L10" s="3">
        <v>10</v>
      </c>
      <c r="M10" s="4">
        <f t="shared" si="4"/>
        <v>10113.200000000001</v>
      </c>
      <c r="N10" s="3">
        <v>1</v>
      </c>
      <c r="O10" s="4">
        <f t="shared" si="5"/>
        <v>1011.32</v>
      </c>
      <c r="P10" s="3">
        <v>15</v>
      </c>
      <c r="Q10" s="4">
        <f t="shared" si="6"/>
        <v>15169.800000000001</v>
      </c>
      <c r="R10" s="3">
        <v>24</v>
      </c>
      <c r="S10" s="4">
        <f t="shared" si="7"/>
        <v>24271.68</v>
      </c>
      <c r="T10" s="3">
        <v>129</v>
      </c>
      <c r="U10" s="4">
        <f t="shared" si="8"/>
        <v>130460.28000000001</v>
      </c>
      <c r="V10" s="3">
        <v>54</v>
      </c>
      <c r="W10" s="4">
        <f t="shared" si="9"/>
        <v>54611.280000000006</v>
      </c>
      <c r="X10" s="3">
        <v>54</v>
      </c>
      <c r="Y10" s="4">
        <f t="shared" si="9"/>
        <v>54611.280000000006</v>
      </c>
      <c r="Z10" s="3">
        <v>15</v>
      </c>
      <c r="AA10" s="4">
        <f t="shared" ref="AA10:AC10" si="13">Z10*1011.32</f>
        <v>15169.800000000001</v>
      </c>
      <c r="AB10" s="3">
        <v>222</v>
      </c>
      <c r="AC10" s="4">
        <f t="shared" si="13"/>
        <v>224513.04</v>
      </c>
      <c r="AD10" s="3">
        <v>45</v>
      </c>
      <c r="AE10" s="4">
        <f t="shared" ref="AE10:AG10" si="14">AD10*1011.32</f>
        <v>45509.4</v>
      </c>
      <c r="AF10" s="3">
        <v>24</v>
      </c>
      <c r="AG10" s="4">
        <f t="shared" si="14"/>
        <v>24271.68</v>
      </c>
      <c r="AH10" s="5">
        <f t="shared" si="12"/>
        <v>620950.4800000001</v>
      </c>
    </row>
    <row r="11" spans="1:34" ht="18" customHeight="1">
      <c r="A11" s="20"/>
      <c r="B11" s="28">
        <v>4</v>
      </c>
      <c r="C11" s="29" t="s">
        <v>7</v>
      </c>
      <c r="D11" s="3">
        <v>0</v>
      </c>
      <c r="E11" s="4">
        <f t="shared" si="0"/>
        <v>0</v>
      </c>
      <c r="F11" s="3">
        <v>0</v>
      </c>
      <c r="G11" s="4">
        <f t="shared" si="1"/>
        <v>0</v>
      </c>
      <c r="H11" s="3">
        <v>1</v>
      </c>
      <c r="I11" s="4">
        <f t="shared" si="2"/>
        <v>1011.32</v>
      </c>
      <c r="J11" s="3">
        <v>0</v>
      </c>
      <c r="K11" s="4">
        <f t="shared" si="3"/>
        <v>0</v>
      </c>
      <c r="L11" s="3">
        <v>0</v>
      </c>
      <c r="M11" s="4">
        <f t="shared" si="4"/>
        <v>0</v>
      </c>
      <c r="N11" s="3">
        <v>0</v>
      </c>
      <c r="O11" s="4">
        <f t="shared" si="5"/>
        <v>0</v>
      </c>
      <c r="P11" s="3">
        <v>0</v>
      </c>
      <c r="Q11" s="4">
        <f t="shared" si="6"/>
        <v>0</v>
      </c>
      <c r="R11" s="3">
        <v>0</v>
      </c>
      <c r="S11" s="4">
        <f t="shared" si="7"/>
        <v>0</v>
      </c>
      <c r="T11" s="3">
        <v>2</v>
      </c>
      <c r="U11" s="4">
        <f t="shared" si="8"/>
        <v>2022.64</v>
      </c>
      <c r="V11" s="3">
        <v>1</v>
      </c>
      <c r="W11" s="4">
        <f t="shared" si="9"/>
        <v>1011.32</v>
      </c>
      <c r="X11" s="3">
        <v>1</v>
      </c>
      <c r="Y11" s="4">
        <f t="shared" si="9"/>
        <v>1011.32</v>
      </c>
      <c r="Z11" s="3">
        <v>0</v>
      </c>
      <c r="AA11" s="4">
        <f t="shared" ref="AA11:AC11" si="15">Z11*1011.32</f>
        <v>0</v>
      </c>
      <c r="AB11" s="3">
        <v>4</v>
      </c>
      <c r="AC11" s="4">
        <f t="shared" si="15"/>
        <v>4045.28</v>
      </c>
      <c r="AD11" s="3">
        <v>1</v>
      </c>
      <c r="AE11" s="4">
        <f t="shared" ref="AE11:AG11" si="16">AD11*1011.32</f>
        <v>1011.32</v>
      </c>
      <c r="AF11" s="3">
        <v>0</v>
      </c>
      <c r="AG11" s="4">
        <f t="shared" si="16"/>
        <v>0</v>
      </c>
      <c r="AH11" s="5">
        <f t="shared" si="12"/>
        <v>10113.200000000001</v>
      </c>
    </row>
    <row r="12" spans="1:34" ht="18" customHeight="1">
      <c r="A12" s="20"/>
      <c r="B12" s="26">
        <v>5</v>
      </c>
      <c r="C12" s="29" t="s">
        <v>8</v>
      </c>
      <c r="D12" s="3">
        <v>1</v>
      </c>
      <c r="E12" s="4">
        <f t="shared" si="0"/>
        <v>1011.32</v>
      </c>
      <c r="F12" s="3">
        <v>8</v>
      </c>
      <c r="G12" s="4">
        <f t="shared" si="1"/>
        <v>8090.56</v>
      </c>
      <c r="H12" s="3">
        <v>3</v>
      </c>
      <c r="I12" s="4">
        <f t="shared" si="2"/>
        <v>3033.96</v>
      </c>
      <c r="J12" s="3">
        <v>2</v>
      </c>
      <c r="K12" s="4">
        <f t="shared" si="3"/>
        <v>2022.64</v>
      </c>
      <c r="L12" s="3">
        <v>7</v>
      </c>
      <c r="M12" s="4">
        <f t="shared" si="4"/>
        <v>7079.2400000000007</v>
      </c>
      <c r="N12" s="3">
        <v>1</v>
      </c>
      <c r="O12" s="4">
        <f t="shared" si="5"/>
        <v>1011.32</v>
      </c>
      <c r="P12" s="3">
        <v>10</v>
      </c>
      <c r="Q12" s="4">
        <f t="shared" si="6"/>
        <v>10113.200000000001</v>
      </c>
      <c r="R12" s="3">
        <v>16</v>
      </c>
      <c r="S12" s="4">
        <f t="shared" si="7"/>
        <v>16181.12</v>
      </c>
      <c r="T12" s="3">
        <v>87</v>
      </c>
      <c r="U12" s="4">
        <f t="shared" si="8"/>
        <v>87984.840000000011</v>
      </c>
      <c r="V12" s="3">
        <v>36</v>
      </c>
      <c r="W12" s="4">
        <f t="shared" si="9"/>
        <v>36407.520000000004</v>
      </c>
      <c r="X12" s="3">
        <v>36</v>
      </c>
      <c r="Y12" s="4">
        <f t="shared" si="9"/>
        <v>36407.520000000004</v>
      </c>
      <c r="Z12" s="3">
        <v>10</v>
      </c>
      <c r="AA12" s="4">
        <f t="shared" ref="AA12:AC12" si="17">Z12*1011.32</f>
        <v>10113.200000000001</v>
      </c>
      <c r="AB12" s="3">
        <v>149</v>
      </c>
      <c r="AC12" s="4">
        <f t="shared" si="17"/>
        <v>150686.68</v>
      </c>
      <c r="AD12" s="3">
        <v>30</v>
      </c>
      <c r="AE12" s="4">
        <f t="shared" ref="AE12:AG12" si="18">AD12*1011.32</f>
        <v>30339.600000000002</v>
      </c>
      <c r="AF12" s="3">
        <v>16</v>
      </c>
      <c r="AG12" s="4">
        <f t="shared" si="18"/>
        <v>16181.12</v>
      </c>
      <c r="AH12" s="5">
        <f t="shared" si="12"/>
        <v>416663.84</v>
      </c>
    </row>
    <row r="13" spans="1:34" ht="18" customHeight="1">
      <c r="A13" s="20"/>
      <c r="B13" s="28">
        <v>6</v>
      </c>
      <c r="C13" s="29" t="s">
        <v>9</v>
      </c>
      <c r="D13" s="3">
        <v>1</v>
      </c>
      <c r="E13" s="4">
        <f t="shared" si="0"/>
        <v>1011.32</v>
      </c>
      <c r="F13" s="3">
        <v>5</v>
      </c>
      <c r="G13" s="4">
        <f t="shared" si="1"/>
        <v>5056.6000000000004</v>
      </c>
      <c r="H13" s="3">
        <v>2</v>
      </c>
      <c r="I13" s="4">
        <f t="shared" si="2"/>
        <v>2022.64</v>
      </c>
      <c r="J13" s="3">
        <v>1</v>
      </c>
      <c r="K13" s="4">
        <f t="shared" si="3"/>
        <v>1011.32</v>
      </c>
      <c r="L13" s="3">
        <v>5</v>
      </c>
      <c r="M13" s="4">
        <f t="shared" si="4"/>
        <v>5056.6000000000004</v>
      </c>
      <c r="N13" s="3">
        <v>1</v>
      </c>
      <c r="O13" s="4">
        <f t="shared" si="5"/>
        <v>1011.32</v>
      </c>
      <c r="P13" s="3">
        <v>6</v>
      </c>
      <c r="Q13" s="4">
        <f t="shared" si="6"/>
        <v>6067.92</v>
      </c>
      <c r="R13" s="3">
        <v>11</v>
      </c>
      <c r="S13" s="4">
        <f t="shared" si="7"/>
        <v>11124.52</v>
      </c>
      <c r="T13" s="3">
        <v>58</v>
      </c>
      <c r="U13" s="4">
        <f t="shared" si="8"/>
        <v>58656.560000000005</v>
      </c>
      <c r="V13" s="3">
        <v>25</v>
      </c>
      <c r="W13" s="4">
        <f t="shared" si="9"/>
        <v>25283</v>
      </c>
      <c r="X13" s="3">
        <v>25</v>
      </c>
      <c r="Y13" s="4">
        <f t="shared" si="9"/>
        <v>25283</v>
      </c>
      <c r="Z13" s="3">
        <v>7</v>
      </c>
      <c r="AA13" s="4">
        <f t="shared" ref="AA13:AC13" si="19">Z13*1011.32</f>
        <v>7079.2400000000007</v>
      </c>
      <c r="AB13" s="3">
        <v>100</v>
      </c>
      <c r="AC13" s="4">
        <f t="shared" si="19"/>
        <v>101132</v>
      </c>
      <c r="AD13" s="3">
        <v>20</v>
      </c>
      <c r="AE13" s="4">
        <f t="shared" ref="AE13:AG13" si="20">AD13*1011.32</f>
        <v>20226.400000000001</v>
      </c>
      <c r="AF13" s="3">
        <v>11</v>
      </c>
      <c r="AG13" s="4">
        <f t="shared" si="20"/>
        <v>11124.52</v>
      </c>
      <c r="AH13" s="5">
        <f t="shared" si="12"/>
        <v>281146.96000000002</v>
      </c>
    </row>
    <row r="14" spans="1:34" ht="18" customHeight="1">
      <c r="A14" s="20"/>
      <c r="B14" s="26">
        <v>7</v>
      </c>
      <c r="C14" s="29" t="s">
        <v>10</v>
      </c>
      <c r="D14" s="3">
        <v>1</v>
      </c>
      <c r="E14" s="4">
        <f t="shared" si="0"/>
        <v>1011.32</v>
      </c>
      <c r="F14" s="3">
        <v>7</v>
      </c>
      <c r="G14" s="4">
        <f t="shared" si="1"/>
        <v>7079.2400000000007</v>
      </c>
      <c r="H14" s="3">
        <v>2</v>
      </c>
      <c r="I14" s="4">
        <f t="shared" si="2"/>
        <v>2022.64</v>
      </c>
      <c r="J14" s="3">
        <v>1</v>
      </c>
      <c r="K14" s="4">
        <f t="shared" si="3"/>
        <v>1011.32</v>
      </c>
      <c r="L14" s="3">
        <v>6</v>
      </c>
      <c r="M14" s="4">
        <f t="shared" si="4"/>
        <v>6067.92</v>
      </c>
      <c r="N14" s="3">
        <v>1</v>
      </c>
      <c r="O14" s="4">
        <f t="shared" si="5"/>
        <v>1011.32</v>
      </c>
      <c r="P14" s="3">
        <v>9</v>
      </c>
      <c r="Q14" s="4">
        <f t="shared" si="6"/>
        <v>9101.880000000001</v>
      </c>
      <c r="R14" s="3">
        <v>14</v>
      </c>
      <c r="S14" s="4">
        <f t="shared" si="7"/>
        <v>14158.480000000001</v>
      </c>
      <c r="T14" s="3">
        <v>73</v>
      </c>
      <c r="U14" s="4">
        <f t="shared" si="8"/>
        <v>73826.36</v>
      </c>
      <c r="V14" s="3">
        <v>31</v>
      </c>
      <c r="W14" s="4">
        <f t="shared" si="9"/>
        <v>31350.920000000002</v>
      </c>
      <c r="X14" s="3">
        <v>31</v>
      </c>
      <c r="Y14" s="4">
        <f t="shared" si="9"/>
        <v>31350.920000000002</v>
      </c>
      <c r="Z14" s="3">
        <v>9</v>
      </c>
      <c r="AA14" s="4">
        <f t="shared" ref="AA14:AC14" si="21">Z14*1011.32</f>
        <v>9101.880000000001</v>
      </c>
      <c r="AB14" s="3">
        <v>127</v>
      </c>
      <c r="AC14" s="4">
        <f t="shared" si="21"/>
        <v>128437.64</v>
      </c>
      <c r="AD14" s="3">
        <v>26</v>
      </c>
      <c r="AE14" s="4">
        <f t="shared" ref="AE14:AG14" si="22">AD14*1011.32</f>
        <v>26294.32</v>
      </c>
      <c r="AF14" s="3">
        <v>14</v>
      </c>
      <c r="AG14" s="4">
        <f t="shared" si="22"/>
        <v>14158.480000000001</v>
      </c>
      <c r="AH14" s="5">
        <f t="shared" si="12"/>
        <v>355984.64000000001</v>
      </c>
    </row>
    <row r="15" spans="1:34" ht="18" customHeight="1">
      <c r="A15" s="20"/>
      <c r="B15" s="28">
        <v>8</v>
      </c>
      <c r="C15" s="29" t="s">
        <v>11</v>
      </c>
      <c r="D15" s="3">
        <v>1</v>
      </c>
      <c r="E15" s="4">
        <f t="shared" si="0"/>
        <v>1011.32</v>
      </c>
      <c r="F15" s="3">
        <v>6</v>
      </c>
      <c r="G15" s="4">
        <f t="shared" si="1"/>
        <v>6067.92</v>
      </c>
      <c r="H15" s="3">
        <v>2</v>
      </c>
      <c r="I15" s="4">
        <f t="shared" si="2"/>
        <v>2022.64</v>
      </c>
      <c r="J15" s="3">
        <v>1</v>
      </c>
      <c r="K15" s="4">
        <f t="shared" si="3"/>
        <v>1011.32</v>
      </c>
      <c r="L15" s="3">
        <v>5</v>
      </c>
      <c r="M15" s="4">
        <f t="shared" si="4"/>
        <v>5056.6000000000004</v>
      </c>
      <c r="N15" s="3">
        <v>1</v>
      </c>
      <c r="O15" s="4">
        <f t="shared" si="5"/>
        <v>1011.32</v>
      </c>
      <c r="P15" s="3">
        <v>8</v>
      </c>
      <c r="Q15" s="4">
        <f t="shared" si="6"/>
        <v>8090.56</v>
      </c>
      <c r="R15" s="3">
        <v>12</v>
      </c>
      <c r="S15" s="4">
        <f t="shared" si="7"/>
        <v>12135.84</v>
      </c>
      <c r="T15" s="3">
        <v>67</v>
      </c>
      <c r="U15" s="4">
        <f t="shared" si="8"/>
        <v>67758.44</v>
      </c>
      <c r="V15" s="3">
        <v>28</v>
      </c>
      <c r="W15" s="4">
        <f t="shared" si="9"/>
        <v>28316.960000000003</v>
      </c>
      <c r="X15" s="3">
        <v>28</v>
      </c>
      <c r="Y15" s="4">
        <f t="shared" si="9"/>
        <v>28316.960000000003</v>
      </c>
      <c r="Z15" s="3">
        <v>8</v>
      </c>
      <c r="AA15" s="4">
        <f t="shared" ref="AA15:AC15" si="23">Z15*1011.32</f>
        <v>8090.56</v>
      </c>
      <c r="AB15" s="3">
        <v>114</v>
      </c>
      <c r="AC15" s="4">
        <f t="shared" si="23"/>
        <v>115290.48000000001</v>
      </c>
      <c r="AD15" s="3">
        <v>23</v>
      </c>
      <c r="AE15" s="4">
        <f t="shared" ref="AE15:AG15" si="24">AD15*1011.32</f>
        <v>23260.36</v>
      </c>
      <c r="AF15" s="3">
        <v>12</v>
      </c>
      <c r="AG15" s="4">
        <f t="shared" si="24"/>
        <v>12135.84</v>
      </c>
      <c r="AH15" s="5">
        <f t="shared" si="12"/>
        <v>319577.12000000005</v>
      </c>
    </row>
    <row r="16" spans="1:34" ht="18" customHeight="1">
      <c r="A16" s="20"/>
      <c r="B16" s="26">
        <v>9</v>
      </c>
      <c r="C16" s="29" t="s">
        <v>12</v>
      </c>
      <c r="D16" s="3">
        <v>1</v>
      </c>
      <c r="E16" s="4">
        <f t="shared" si="0"/>
        <v>1011.32</v>
      </c>
      <c r="F16" s="3">
        <v>7</v>
      </c>
      <c r="G16" s="4">
        <f t="shared" si="1"/>
        <v>7079.2400000000007</v>
      </c>
      <c r="H16" s="3">
        <v>2</v>
      </c>
      <c r="I16" s="4">
        <f t="shared" si="2"/>
        <v>2022.64</v>
      </c>
      <c r="J16" s="3">
        <v>2</v>
      </c>
      <c r="K16" s="4">
        <f t="shared" si="3"/>
        <v>2022.64</v>
      </c>
      <c r="L16" s="3">
        <v>6</v>
      </c>
      <c r="M16" s="4">
        <f t="shared" si="4"/>
        <v>6067.92</v>
      </c>
      <c r="N16" s="3">
        <v>1</v>
      </c>
      <c r="O16" s="4">
        <f t="shared" si="5"/>
        <v>1011.32</v>
      </c>
      <c r="P16" s="3">
        <v>9</v>
      </c>
      <c r="Q16" s="4">
        <f t="shared" si="6"/>
        <v>9101.880000000001</v>
      </c>
      <c r="R16" s="3">
        <v>15</v>
      </c>
      <c r="S16" s="4">
        <f t="shared" si="7"/>
        <v>15169.800000000001</v>
      </c>
      <c r="T16" s="3">
        <v>78</v>
      </c>
      <c r="U16" s="4">
        <f t="shared" si="8"/>
        <v>78882.960000000006</v>
      </c>
      <c r="V16" s="3">
        <v>32</v>
      </c>
      <c r="W16" s="4">
        <f t="shared" si="9"/>
        <v>32362.240000000002</v>
      </c>
      <c r="X16" s="3">
        <v>32</v>
      </c>
      <c r="Y16" s="4">
        <f t="shared" si="9"/>
        <v>32362.240000000002</v>
      </c>
      <c r="Z16" s="3">
        <v>9</v>
      </c>
      <c r="AA16" s="4">
        <f t="shared" ref="AA16:AC16" si="25">Z16*1011.32</f>
        <v>9101.880000000001</v>
      </c>
      <c r="AB16" s="3">
        <v>133</v>
      </c>
      <c r="AC16" s="4">
        <f t="shared" si="25"/>
        <v>134505.56</v>
      </c>
      <c r="AD16" s="3">
        <v>27</v>
      </c>
      <c r="AE16" s="4">
        <f t="shared" ref="AE16:AG16" si="26">AD16*1011.32</f>
        <v>27305.640000000003</v>
      </c>
      <c r="AF16" s="3">
        <v>14</v>
      </c>
      <c r="AG16" s="4">
        <f t="shared" si="26"/>
        <v>14158.480000000001</v>
      </c>
      <c r="AH16" s="5">
        <f t="shared" si="12"/>
        <v>372165.76</v>
      </c>
    </row>
    <row r="17" spans="1:34" ht="18" customHeight="1">
      <c r="A17" s="20"/>
      <c r="B17" s="28">
        <v>10</v>
      </c>
      <c r="C17" s="29" t="s">
        <v>13</v>
      </c>
      <c r="D17" s="3">
        <v>1</v>
      </c>
      <c r="E17" s="4">
        <f t="shared" si="0"/>
        <v>1011.32</v>
      </c>
      <c r="F17" s="3">
        <v>6</v>
      </c>
      <c r="G17" s="4">
        <f t="shared" si="1"/>
        <v>6067.92</v>
      </c>
      <c r="H17" s="3">
        <v>2</v>
      </c>
      <c r="I17" s="4">
        <f t="shared" si="2"/>
        <v>2022.64</v>
      </c>
      <c r="J17" s="3">
        <v>0</v>
      </c>
      <c r="K17" s="4">
        <f t="shared" si="3"/>
        <v>0</v>
      </c>
      <c r="L17" s="3">
        <v>5</v>
      </c>
      <c r="M17" s="4">
        <f t="shared" si="4"/>
        <v>5056.6000000000004</v>
      </c>
      <c r="N17" s="3">
        <v>1</v>
      </c>
      <c r="O17" s="4">
        <f t="shared" si="5"/>
        <v>1011.32</v>
      </c>
      <c r="P17" s="3">
        <v>8</v>
      </c>
      <c r="Q17" s="4">
        <f t="shared" si="6"/>
        <v>8090.56</v>
      </c>
      <c r="R17" s="3">
        <v>12</v>
      </c>
      <c r="S17" s="4">
        <f t="shared" si="7"/>
        <v>12135.84</v>
      </c>
      <c r="T17" s="3">
        <v>66</v>
      </c>
      <c r="U17" s="4">
        <f t="shared" si="8"/>
        <v>66747.12000000001</v>
      </c>
      <c r="V17" s="3">
        <v>28</v>
      </c>
      <c r="W17" s="4">
        <f t="shared" si="9"/>
        <v>28316.960000000003</v>
      </c>
      <c r="X17" s="3">
        <v>28</v>
      </c>
      <c r="Y17" s="4">
        <f t="shared" si="9"/>
        <v>28316.960000000003</v>
      </c>
      <c r="Z17" s="3">
        <v>8</v>
      </c>
      <c r="AA17" s="4">
        <f t="shared" ref="AA17:AC17" si="27">Z17*1011.32</f>
        <v>8090.56</v>
      </c>
      <c r="AB17" s="3">
        <v>113</v>
      </c>
      <c r="AC17" s="4">
        <f t="shared" si="27"/>
        <v>114279.16</v>
      </c>
      <c r="AD17" s="3">
        <v>23</v>
      </c>
      <c r="AE17" s="4">
        <f t="shared" ref="AE17:AG17" si="28">AD17*1011.32</f>
        <v>23260.36</v>
      </c>
      <c r="AF17" s="3">
        <v>12</v>
      </c>
      <c r="AG17" s="4">
        <f t="shared" si="28"/>
        <v>12135.84</v>
      </c>
      <c r="AH17" s="5">
        <f t="shared" si="12"/>
        <v>316543.16000000003</v>
      </c>
    </row>
    <row r="18" spans="1:34" ht="18" customHeight="1">
      <c r="A18" s="20"/>
      <c r="B18" s="26">
        <v>11</v>
      </c>
      <c r="C18" s="29" t="s">
        <v>14</v>
      </c>
      <c r="D18" s="3">
        <v>0</v>
      </c>
      <c r="E18" s="4">
        <f t="shared" si="0"/>
        <v>0</v>
      </c>
      <c r="F18" s="3">
        <v>0</v>
      </c>
      <c r="G18" s="4">
        <f t="shared" si="1"/>
        <v>0</v>
      </c>
      <c r="H18" s="3">
        <v>0</v>
      </c>
      <c r="I18" s="4">
        <f t="shared" si="2"/>
        <v>0</v>
      </c>
      <c r="J18" s="3">
        <v>0</v>
      </c>
      <c r="K18" s="4">
        <f t="shared" si="3"/>
        <v>0</v>
      </c>
      <c r="L18" s="3">
        <v>0</v>
      </c>
      <c r="M18" s="4">
        <f t="shared" si="4"/>
        <v>0</v>
      </c>
      <c r="N18" s="3">
        <v>0</v>
      </c>
      <c r="O18" s="4">
        <f t="shared" si="5"/>
        <v>0</v>
      </c>
      <c r="P18" s="3">
        <v>0</v>
      </c>
      <c r="Q18" s="4">
        <f t="shared" si="6"/>
        <v>0</v>
      </c>
      <c r="R18" s="3">
        <v>0</v>
      </c>
      <c r="S18" s="4">
        <f t="shared" si="7"/>
        <v>0</v>
      </c>
      <c r="T18" s="3">
        <v>0</v>
      </c>
      <c r="U18" s="4">
        <f t="shared" si="8"/>
        <v>0</v>
      </c>
      <c r="V18" s="3">
        <v>0</v>
      </c>
      <c r="W18" s="4">
        <f t="shared" si="9"/>
        <v>0</v>
      </c>
      <c r="X18" s="3">
        <v>0</v>
      </c>
      <c r="Y18" s="4">
        <f t="shared" si="9"/>
        <v>0</v>
      </c>
      <c r="Z18" s="3">
        <v>0</v>
      </c>
      <c r="AA18" s="4">
        <f t="shared" ref="AA18:AC18" si="29">Z18*1011.32</f>
        <v>0</v>
      </c>
      <c r="AB18" s="3">
        <v>0</v>
      </c>
      <c r="AC18" s="4">
        <f t="shared" si="29"/>
        <v>0</v>
      </c>
      <c r="AD18" s="3">
        <v>0</v>
      </c>
      <c r="AE18" s="4">
        <f t="shared" ref="AE18:AG18" si="30">AD18*1011.32</f>
        <v>0</v>
      </c>
      <c r="AF18" s="3">
        <v>0</v>
      </c>
      <c r="AG18" s="4">
        <f t="shared" si="30"/>
        <v>0</v>
      </c>
      <c r="AH18" s="5">
        <f t="shared" si="12"/>
        <v>0</v>
      </c>
    </row>
    <row r="19" spans="1:34" ht="18" customHeight="1">
      <c r="A19" s="20"/>
      <c r="B19" s="28">
        <v>12</v>
      </c>
      <c r="C19" s="29" t="s">
        <v>15</v>
      </c>
      <c r="D19" s="3">
        <v>2</v>
      </c>
      <c r="E19" s="4">
        <f t="shared" si="0"/>
        <v>2022.64</v>
      </c>
      <c r="F19" s="3">
        <v>12</v>
      </c>
      <c r="G19" s="4">
        <f t="shared" si="1"/>
        <v>12135.84</v>
      </c>
      <c r="H19" s="3">
        <v>4</v>
      </c>
      <c r="I19" s="4">
        <f t="shared" si="2"/>
        <v>4045.28</v>
      </c>
      <c r="J19" s="3">
        <v>3</v>
      </c>
      <c r="K19" s="4">
        <f t="shared" si="3"/>
        <v>3033.96</v>
      </c>
      <c r="L19" s="3">
        <v>11</v>
      </c>
      <c r="M19" s="4">
        <f t="shared" si="4"/>
        <v>11124.52</v>
      </c>
      <c r="N19" s="3">
        <v>1</v>
      </c>
      <c r="O19" s="4">
        <f t="shared" si="5"/>
        <v>1011.32</v>
      </c>
      <c r="P19" s="3">
        <v>16</v>
      </c>
      <c r="Q19" s="4">
        <f t="shared" si="6"/>
        <v>16181.12</v>
      </c>
      <c r="R19" s="3">
        <v>26</v>
      </c>
      <c r="S19" s="4">
        <f t="shared" si="7"/>
        <v>26294.32</v>
      </c>
      <c r="T19" s="3">
        <v>139</v>
      </c>
      <c r="U19" s="4">
        <f t="shared" si="8"/>
        <v>140573.48000000001</v>
      </c>
      <c r="V19" s="3">
        <v>58</v>
      </c>
      <c r="W19" s="4">
        <f t="shared" si="9"/>
        <v>58656.560000000005</v>
      </c>
      <c r="X19" s="3">
        <v>58</v>
      </c>
      <c r="Y19" s="4">
        <f t="shared" si="9"/>
        <v>58656.560000000005</v>
      </c>
      <c r="Z19" s="3">
        <v>17</v>
      </c>
      <c r="AA19" s="4">
        <f t="shared" ref="AA19:AC19" si="31">Z19*1011.32</f>
        <v>17192.440000000002</v>
      </c>
      <c r="AB19" s="3">
        <v>237</v>
      </c>
      <c r="AC19" s="4">
        <f t="shared" si="31"/>
        <v>239682.84000000003</v>
      </c>
      <c r="AD19" s="3">
        <v>48</v>
      </c>
      <c r="AE19" s="4">
        <f t="shared" ref="AE19:AG19" si="32">AD19*1011.32</f>
        <v>48543.360000000001</v>
      </c>
      <c r="AF19" s="3">
        <v>26</v>
      </c>
      <c r="AG19" s="4">
        <f t="shared" si="32"/>
        <v>26294.32</v>
      </c>
      <c r="AH19" s="5">
        <f t="shared" si="12"/>
        <v>665448.56000000006</v>
      </c>
    </row>
    <row r="20" spans="1:34" ht="18" customHeight="1">
      <c r="A20" s="20"/>
      <c r="B20" s="26">
        <v>13</v>
      </c>
      <c r="C20" s="29" t="s">
        <v>16</v>
      </c>
      <c r="D20" s="3">
        <v>1</v>
      </c>
      <c r="E20" s="4">
        <f t="shared" si="0"/>
        <v>1011.32</v>
      </c>
      <c r="F20" s="3">
        <v>3</v>
      </c>
      <c r="G20" s="4">
        <f t="shared" si="1"/>
        <v>3033.96</v>
      </c>
      <c r="H20" s="3">
        <v>1</v>
      </c>
      <c r="I20" s="4">
        <f t="shared" si="2"/>
        <v>1011.32</v>
      </c>
      <c r="J20" s="3">
        <v>1</v>
      </c>
      <c r="K20" s="4">
        <f t="shared" si="3"/>
        <v>1011.32</v>
      </c>
      <c r="L20" s="3">
        <v>3</v>
      </c>
      <c r="M20" s="4">
        <f t="shared" si="4"/>
        <v>3033.96</v>
      </c>
      <c r="N20" s="3">
        <v>0</v>
      </c>
      <c r="O20" s="4">
        <f t="shared" si="5"/>
        <v>0</v>
      </c>
      <c r="P20" s="3">
        <v>4</v>
      </c>
      <c r="Q20" s="4">
        <f t="shared" si="6"/>
        <v>4045.28</v>
      </c>
      <c r="R20" s="3">
        <v>6</v>
      </c>
      <c r="S20" s="4">
        <f t="shared" si="7"/>
        <v>6067.92</v>
      </c>
      <c r="T20" s="3">
        <v>34</v>
      </c>
      <c r="U20" s="4">
        <f t="shared" si="8"/>
        <v>34384.880000000005</v>
      </c>
      <c r="V20" s="3">
        <v>14</v>
      </c>
      <c r="W20" s="4">
        <f t="shared" si="9"/>
        <v>14158.480000000001</v>
      </c>
      <c r="X20" s="3">
        <v>14</v>
      </c>
      <c r="Y20" s="4">
        <f t="shared" si="9"/>
        <v>14158.480000000001</v>
      </c>
      <c r="Z20" s="3">
        <v>4</v>
      </c>
      <c r="AA20" s="4">
        <f t="shared" ref="AA20:AC20" si="33">Z20*1011.32</f>
        <v>4045.28</v>
      </c>
      <c r="AB20" s="3">
        <v>58</v>
      </c>
      <c r="AC20" s="4">
        <f t="shared" si="33"/>
        <v>58656.560000000005</v>
      </c>
      <c r="AD20" s="3">
        <v>12</v>
      </c>
      <c r="AE20" s="4">
        <f t="shared" ref="AE20:AG20" si="34">AD20*1011.32</f>
        <v>12135.84</v>
      </c>
      <c r="AF20" s="3">
        <v>6</v>
      </c>
      <c r="AG20" s="4">
        <f t="shared" si="34"/>
        <v>6067.92</v>
      </c>
      <c r="AH20" s="5">
        <f t="shared" si="12"/>
        <v>162822.52000000002</v>
      </c>
    </row>
    <row r="21" spans="1:34" ht="18" customHeight="1">
      <c r="A21" s="20"/>
      <c r="B21" s="28">
        <v>14</v>
      </c>
      <c r="C21" s="29" t="s">
        <v>17</v>
      </c>
      <c r="D21" s="3">
        <v>1</v>
      </c>
      <c r="E21" s="4">
        <f t="shared" si="0"/>
        <v>1011.32</v>
      </c>
      <c r="F21" s="3">
        <v>9</v>
      </c>
      <c r="G21" s="4">
        <f t="shared" si="1"/>
        <v>9101.880000000001</v>
      </c>
      <c r="H21" s="3">
        <v>3</v>
      </c>
      <c r="I21" s="4">
        <f t="shared" si="2"/>
        <v>3033.96</v>
      </c>
      <c r="J21" s="3">
        <v>2</v>
      </c>
      <c r="K21" s="4">
        <f t="shared" si="3"/>
        <v>2022.64</v>
      </c>
      <c r="L21" s="3">
        <v>8</v>
      </c>
      <c r="M21" s="4">
        <f t="shared" si="4"/>
        <v>8090.56</v>
      </c>
      <c r="N21" s="3">
        <v>1</v>
      </c>
      <c r="O21" s="4">
        <f t="shared" si="5"/>
        <v>1011.32</v>
      </c>
      <c r="P21" s="3">
        <v>12</v>
      </c>
      <c r="Q21" s="4">
        <f t="shared" si="6"/>
        <v>12135.84</v>
      </c>
      <c r="R21" s="3">
        <v>19</v>
      </c>
      <c r="S21" s="4">
        <f t="shared" si="7"/>
        <v>19215.080000000002</v>
      </c>
      <c r="T21" s="3">
        <v>100</v>
      </c>
      <c r="U21" s="4">
        <f t="shared" si="8"/>
        <v>101132</v>
      </c>
      <c r="V21" s="3">
        <v>42</v>
      </c>
      <c r="W21" s="4">
        <f t="shared" si="9"/>
        <v>42475.44</v>
      </c>
      <c r="X21" s="3">
        <v>42</v>
      </c>
      <c r="Y21" s="4">
        <f t="shared" si="9"/>
        <v>42475.44</v>
      </c>
      <c r="Z21" s="3">
        <v>12</v>
      </c>
      <c r="AA21" s="4">
        <f t="shared" ref="AA21:AC21" si="35">Z21*1011.32</f>
        <v>12135.84</v>
      </c>
      <c r="AB21" s="3">
        <v>171</v>
      </c>
      <c r="AC21" s="4">
        <f t="shared" si="35"/>
        <v>172935.72</v>
      </c>
      <c r="AD21" s="3">
        <v>34</v>
      </c>
      <c r="AE21" s="4">
        <f t="shared" ref="AE21:AG21" si="36">AD21*1011.32</f>
        <v>34384.880000000005</v>
      </c>
      <c r="AF21" s="3">
        <v>19</v>
      </c>
      <c r="AG21" s="4">
        <f t="shared" si="36"/>
        <v>19215.080000000002</v>
      </c>
      <c r="AH21" s="5">
        <f t="shared" si="12"/>
        <v>480377.00000000006</v>
      </c>
    </row>
    <row r="22" spans="1:34" ht="18" customHeight="1">
      <c r="A22" s="20"/>
      <c r="B22" s="26">
        <v>15</v>
      </c>
      <c r="C22" s="29" t="s">
        <v>18</v>
      </c>
      <c r="D22" s="3">
        <v>2</v>
      </c>
      <c r="E22" s="4">
        <f t="shared" si="0"/>
        <v>2022.64</v>
      </c>
      <c r="F22" s="3">
        <v>9</v>
      </c>
      <c r="G22" s="4">
        <f t="shared" si="1"/>
        <v>9101.880000000001</v>
      </c>
      <c r="H22" s="3">
        <v>3</v>
      </c>
      <c r="I22" s="4">
        <f t="shared" si="2"/>
        <v>3033.96</v>
      </c>
      <c r="J22" s="3">
        <v>1</v>
      </c>
      <c r="K22" s="4">
        <f t="shared" si="3"/>
        <v>1011.32</v>
      </c>
      <c r="L22" s="3">
        <v>8</v>
      </c>
      <c r="M22" s="4">
        <f t="shared" si="4"/>
        <v>8090.56</v>
      </c>
      <c r="N22" s="3">
        <v>1</v>
      </c>
      <c r="O22" s="4">
        <f t="shared" si="5"/>
        <v>1011.32</v>
      </c>
      <c r="P22" s="3">
        <v>12</v>
      </c>
      <c r="Q22" s="4">
        <f t="shared" si="6"/>
        <v>12135.84</v>
      </c>
      <c r="R22" s="3">
        <v>19</v>
      </c>
      <c r="S22" s="4">
        <f t="shared" si="7"/>
        <v>19215.080000000002</v>
      </c>
      <c r="T22" s="3">
        <v>102</v>
      </c>
      <c r="U22" s="4">
        <f t="shared" si="8"/>
        <v>103154.64</v>
      </c>
      <c r="V22" s="3">
        <v>43</v>
      </c>
      <c r="W22" s="4">
        <f t="shared" si="9"/>
        <v>43486.76</v>
      </c>
      <c r="X22" s="3">
        <v>43</v>
      </c>
      <c r="Y22" s="4">
        <f t="shared" si="9"/>
        <v>43486.76</v>
      </c>
      <c r="Z22" s="3">
        <v>12</v>
      </c>
      <c r="AA22" s="4">
        <f t="shared" ref="AA22:AC22" si="37">Z22*1011.32</f>
        <v>12135.84</v>
      </c>
      <c r="AB22" s="3">
        <v>174</v>
      </c>
      <c r="AC22" s="4">
        <f t="shared" si="37"/>
        <v>175969.68000000002</v>
      </c>
      <c r="AD22" s="3">
        <v>35</v>
      </c>
      <c r="AE22" s="4">
        <f t="shared" ref="AE22:AG22" si="38">AD22*1011.32</f>
        <v>35396.200000000004</v>
      </c>
      <c r="AF22" s="3">
        <v>19</v>
      </c>
      <c r="AG22" s="4">
        <f t="shared" si="38"/>
        <v>19215.080000000002</v>
      </c>
      <c r="AH22" s="5">
        <f t="shared" si="12"/>
        <v>488467.56000000006</v>
      </c>
    </row>
    <row r="23" spans="1:34" ht="18" customHeight="1">
      <c r="A23" s="20"/>
      <c r="B23" s="28">
        <v>16</v>
      </c>
      <c r="C23" s="29" t="s">
        <v>19</v>
      </c>
      <c r="D23" s="3">
        <v>1</v>
      </c>
      <c r="E23" s="4">
        <f t="shared" si="0"/>
        <v>1011.32</v>
      </c>
      <c r="F23" s="3">
        <v>6</v>
      </c>
      <c r="G23" s="4">
        <f t="shared" si="1"/>
        <v>6067.92</v>
      </c>
      <c r="H23" s="3">
        <v>2</v>
      </c>
      <c r="I23" s="4">
        <f t="shared" si="2"/>
        <v>2022.64</v>
      </c>
      <c r="J23" s="3">
        <v>1</v>
      </c>
      <c r="K23" s="4">
        <f t="shared" si="3"/>
        <v>1011.32</v>
      </c>
      <c r="L23" s="3">
        <v>4</v>
      </c>
      <c r="M23" s="4">
        <f t="shared" si="4"/>
        <v>4045.28</v>
      </c>
      <c r="N23" s="3">
        <v>1</v>
      </c>
      <c r="O23" s="4">
        <f t="shared" si="5"/>
        <v>1011.32</v>
      </c>
      <c r="P23" s="3">
        <v>8</v>
      </c>
      <c r="Q23" s="4">
        <f t="shared" si="6"/>
        <v>8090.56</v>
      </c>
      <c r="R23" s="3">
        <v>12</v>
      </c>
      <c r="S23" s="4">
        <f t="shared" si="7"/>
        <v>12135.84</v>
      </c>
      <c r="T23" s="3">
        <v>65</v>
      </c>
      <c r="U23" s="4">
        <f t="shared" si="8"/>
        <v>65735.8</v>
      </c>
      <c r="V23" s="3">
        <v>27</v>
      </c>
      <c r="W23" s="4">
        <f t="shared" si="9"/>
        <v>27305.640000000003</v>
      </c>
      <c r="X23" s="3">
        <v>27</v>
      </c>
      <c r="Y23" s="4">
        <f t="shared" si="9"/>
        <v>27305.640000000003</v>
      </c>
      <c r="Z23" s="3">
        <v>8</v>
      </c>
      <c r="AA23" s="4">
        <f t="shared" ref="AA23:AC23" si="39">Z23*1011.32</f>
        <v>8090.56</v>
      </c>
      <c r="AB23" s="3">
        <v>111</v>
      </c>
      <c r="AC23" s="4">
        <f t="shared" si="39"/>
        <v>112256.52</v>
      </c>
      <c r="AD23" s="3">
        <v>22</v>
      </c>
      <c r="AE23" s="4">
        <f t="shared" ref="AE23:AG23" si="40">AD23*1011.32</f>
        <v>22249.040000000001</v>
      </c>
      <c r="AF23" s="3">
        <v>12</v>
      </c>
      <c r="AG23" s="4">
        <f t="shared" si="40"/>
        <v>12135.84</v>
      </c>
      <c r="AH23" s="5">
        <f t="shared" si="12"/>
        <v>310475.24</v>
      </c>
    </row>
    <row r="24" spans="1:34" ht="18" customHeight="1">
      <c r="A24" s="20"/>
      <c r="B24" s="26">
        <v>17</v>
      </c>
      <c r="C24" s="29" t="s">
        <v>20</v>
      </c>
      <c r="D24" s="3">
        <v>1</v>
      </c>
      <c r="E24" s="4">
        <f t="shared" si="0"/>
        <v>1011.32</v>
      </c>
      <c r="F24" s="3">
        <v>4</v>
      </c>
      <c r="G24" s="4">
        <f t="shared" si="1"/>
        <v>4045.28</v>
      </c>
      <c r="H24" s="3">
        <v>1</v>
      </c>
      <c r="I24" s="4">
        <f t="shared" si="2"/>
        <v>1011.32</v>
      </c>
      <c r="J24" s="3">
        <v>1</v>
      </c>
      <c r="K24" s="4">
        <f t="shared" si="3"/>
        <v>1011.32</v>
      </c>
      <c r="L24" s="3">
        <v>4</v>
      </c>
      <c r="M24" s="4">
        <f t="shared" si="4"/>
        <v>4045.28</v>
      </c>
      <c r="N24" s="3">
        <v>0</v>
      </c>
      <c r="O24" s="4">
        <f t="shared" si="5"/>
        <v>0</v>
      </c>
      <c r="P24" s="3">
        <v>5</v>
      </c>
      <c r="Q24" s="4">
        <f t="shared" si="6"/>
        <v>5056.6000000000004</v>
      </c>
      <c r="R24" s="3">
        <v>9</v>
      </c>
      <c r="S24" s="4">
        <f t="shared" si="7"/>
        <v>9101.880000000001</v>
      </c>
      <c r="T24" s="3">
        <v>46</v>
      </c>
      <c r="U24" s="4">
        <f t="shared" si="8"/>
        <v>46520.72</v>
      </c>
      <c r="V24" s="3">
        <v>19</v>
      </c>
      <c r="W24" s="4">
        <f t="shared" si="9"/>
        <v>19215.080000000002</v>
      </c>
      <c r="X24" s="3">
        <v>19</v>
      </c>
      <c r="Y24" s="4">
        <f t="shared" si="9"/>
        <v>19215.080000000002</v>
      </c>
      <c r="Z24" s="3">
        <v>5</v>
      </c>
      <c r="AA24" s="4">
        <f t="shared" ref="AA24:AC24" si="41">Z24*1011.32</f>
        <v>5056.6000000000004</v>
      </c>
      <c r="AB24" s="3">
        <v>79</v>
      </c>
      <c r="AC24" s="4">
        <f t="shared" si="41"/>
        <v>79894.28</v>
      </c>
      <c r="AD24" s="3">
        <v>16</v>
      </c>
      <c r="AE24" s="4">
        <f t="shared" ref="AE24:AG24" si="42">AD24*1011.32</f>
        <v>16181.12</v>
      </c>
      <c r="AF24" s="3">
        <v>9</v>
      </c>
      <c r="AG24" s="4">
        <f t="shared" si="42"/>
        <v>9101.880000000001</v>
      </c>
      <c r="AH24" s="5">
        <f t="shared" si="12"/>
        <v>220467.76</v>
      </c>
    </row>
    <row r="25" spans="1:34" ht="18" customHeight="1">
      <c r="A25" s="20"/>
      <c r="B25" s="28">
        <v>18</v>
      </c>
      <c r="C25" s="29" t="s">
        <v>21</v>
      </c>
      <c r="D25" s="3">
        <v>1</v>
      </c>
      <c r="E25" s="4">
        <f t="shared" si="0"/>
        <v>1011.32</v>
      </c>
      <c r="F25" s="3">
        <v>4</v>
      </c>
      <c r="G25" s="4">
        <f t="shared" si="1"/>
        <v>4045.28</v>
      </c>
      <c r="H25" s="3">
        <v>1</v>
      </c>
      <c r="I25" s="4">
        <f t="shared" si="2"/>
        <v>1011.32</v>
      </c>
      <c r="J25" s="3">
        <v>1</v>
      </c>
      <c r="K25" s="4">
        <f t="shared" si="3"/>
        <v>1011.32</v>
      </c>
      <c r="L25" s="3">
        <v>3</v>
      </c>
      <c r="M25" s="4">
        <f t="shared" si="4"/>
        <v>3033.96</v>
      </c>
      <c r="N25" s="3">
        <v>0</v>
      </c>
      <c r="O25" s="4">
        <f t="shared" si="5"/>
        <v>0</v>
      </c>
      <c r="P25" s="3">
        <v>5</v>
      </c>
      <c r="Q25" s="4">
        <f t="shared" si="6"/>
        <v>5056.6000000000004</v>
      </c>
      <c r="R25" s="3">
        <v>8</v>
      </c>
      <c r="S25" s="4">
        <f t="shared" si="7"/>
        <v>8090.56</v>
      </c>
      <c r="T25" s="3">
        <v>42</v>
      </c>
      <c r="U25" s="4">
        <f t="shared" si="8"/>
        <v>42475.44</v>
      </c>
      <c r="V25" s="3">
        <v>18</v>
      </c>
      <c r="W25" s="4">
        <f t="shared" si="9"/>
        <v>18203.760000000002</v>
      </c>
      <c r="X25" s="3">
        <v>18</v>
      </c>
      <c r="Y25" s="4">
        <f t="shared" si="9"/>
        <v>18203.760000000002</v>
      </c>
      <c r="Z25" s="3">
        <v>5</v>
      </c>
      <c r="AA25" s="4">
        <f t="shared" ref="AA25:AC25" si="43">Z25*1011.32</f>
        <v>5056.6000000000004</v>
      </c>
      <c r="AB25" s="3">
        <v>72</v>
      </c>
      <c r="AC25" s="4">
        <f t="shared" si="43"/>
        <v>72815.040000000008</v>
      </c>
      <c r="AD25" s="3">
        <v>13</v>
      </c>
      <c r="AE25" s="4">
        <f t="shared" ref="AE25:AG25" si="44">AD25*1011.32</f>
        <v>13147.16</v>
      </c>
      <c r="AF25" s="3">
        <v>8</v>
      </c>
      <c r="AG25" s="4">
        <f t="shared" si="44"/>
        <v>8090.56</v>
      </c>
      <c r="AH25" s="5">
        <f t="shared" si="12"/>
        <v>201252.68000000002</v>
      </c>
    </row>
    <row r="26" spans="1:34" ht="18" customHeight="1">
      <c r="A26" s="20"/>
      <c r="B26" s="26">
        <v>19</v>
      </c>
      <c r="C26" s="29" t="s">
        <v>22</v>
      </c>
      <c r="D26" s="3">
        <v>2</v>
      </c>
      <c r="E26" s="4">
        <f t="shared" si="0"/>
        <v>2022.64</v>
      </c>
      <c r="F26" s="3">
        <v>12</v>
      </c>
      <c r="G26" s="4">
        <f t="shared" si="1"/>
        <v>12135.84</v>
      </c>
      <c r="H26" s="3">
        <v>4</v>
      </c>
      <c r="I26" s="4">
        <f t="shared" si="2"/>
        <v>4045.28</v>
      </c>
      <c r="J26" s="3">
        <v>3</v>
      </c>
      <c r="K26" s="4">
        <f t="shared" si="3"/>
        <v>3033.96</v>
      </c>
      <c r="L26" s="3">
        <v>11</v>
      </c>
      <c r="M26" s="4">
        <f t="shared" si="4"/>
        <v>11124.52</v>
      </c>
      <c r="N26" s="3">
        <v>1</v>
      </c>
      <c r="O26" s="4">
        <f t="shared" si="5"/>
        <v>1011.32</v>
      </c>
      <c r="P26" s="3">
        <v>16</v>
      </c>
      <c r="Q26" s="4">
        <f t="shared" si="6"/>
        <v>16181.12</v>
      </c>
      <c r="R26" s="3">
        <v>25</v>
      </c>
      <c r="S26" s="4">
        <f t="shared" si="7"/>
        <v>25283</v>
      </c>
      <c r="T26" s="3">
        <v>134</v>
      </c>
      <c r="U26" s="4">
        <f t="shared" si="8"/>
        <v>135516.88</v>
      </c>
      <c r="V26" s="3">
        <v>56</v>
      </c>
      <c r="W26" s="4">
        <f t="shared" si="9"/>
        <v>56633.920000000006</v>
      </c>
      <c r="X26" s="3">
        <v>56</v>
      </c>
      <c r="Y26" s="4">
        <f t="shared" si="9"/>
        <v>56633.920000000006</v>
      </c>
      <c r="Z26" s="3">
        <v>16</v>
      </c>
      <c r="AA26" s="4">
        <f t="shared" ref="AA26:AC26" si="45">Z26*1011.32</f>
        <v>16181.12</v>
      </c>
      <c r="AB26" s="3">
        <v>229</v>
      </c>
      <c r="AC26" s="4">
        <f t="shared" si="45"/>
        <v>231592.28</v>
      </c>
      <c r="AD26" s="3">
        <v>46</v>
      </c>
      <c r="AE26" s="4">
        <f t="shared" ref="AE26:AG26" si="46">AD26*1011.32</f>
        <v>46520.72</v>
      </c>
      <c r="AF26" s="3">
        <v>25</v>
      </c>
      <c r="AG26" s="4">
        <f t="shared" si="46"/>
        <v>25283</v>
      </c>
      <c r="AH26" s="5">
        <f t="shared" si="12"/>
        <v>643199.5199999999</v>
      </c>
    </row>
    <row r="27" spans="1:34" ht="18" customHeight="1">
      <c r="A27" s="20"/>
      <c r="B27" s="28">
        <v>20</v>
      </c>
      <c r="C27" s="29" t="s">
        <v>23</v>
      </c>
      <c r="D27" s="3">
        <v>0</v>
      </c>
      <c r="E27" s="4">
        <f t="shared" si="0"/>
        <v>0</v>
      </c>
      <c r="F27" s="3">
        <v>1</v>
      </c>
      <c r="G27" s="4">
        <f t="shared" si="1"/>
        <v>1011.32</v>
      </c>
      <c r="H27" s="3">
        <v>0</v>
      </c>
      <c r="I27" s="4">
        <f t="shared" si="2"/>
        <v>0</v>
      </c>
      <c r="J27" s="3">
        <v>1</v>
      </c>
      <c r="K27" s="4">
        <f t="shared" si="3"/>
        <v>1011.32</v>
      </c>
      <c r="L27" s="3">
        <v>1</v>
      </c>
      <c r="M27" s="4">
        <f t="shared" si="4"/>
        <v>1011.32</v>
      </c>
      <c r="N27" s="3">
        <v>0</v>
      </c>
      <c r="O27" s="4">
        <f t="shared" si="5"/>
        <v>0</v>
      </c>
      <c r="P27" s="3">
        <v>1</v>
      </c>
      <c r="Q27" s="4">
        <f t="shared" si="6"/>
        <v>1011.32</v>
      </c>
      <c r="R27" s="3">
        <v>2</v>
      </c>
      <c r="S27" s="4">
        <f t="shared" si="7"/>
        <v>2022.64</v>
      </c>
      <c r="T27" s="3">
        <v>12</v>
      </c>
      <c r="U27" s="4">
        <f t="shared" si="8"/>
        <v>12135.84</v>
      </c>
      <c r="V27" s="3">
        <v>5</v>
      </c>
      <c r="W27" s="4">
        <f t="shared" si="9"/>
        <v>5056.6000000000004</v>
      </c>
      <c r="X27" s="3">
        <v>5</v>
      </c>
      <c r="Y27" s="4">
        <f t="shared" si="9"/>
        <v>5056.6000000000004</v>
      </c>
      <c r="Z27" s="3">
        <v>1</v>
      </c>
      <c r="AA27" s="4">
        <f t="shared" ref="AA27:AC27" si="47">Z27*1011.32</f>
        <v>1011.32</v>
      </c>
      <c r="AB27" s="3">
        <v>20</v>
      </c>
      <c r="AC27" s="4">
        <f t="shared" si="47"/>
        <v>20226.400000000001</v>
      </c>
      <c r="AD27" s="3">
        <v>4</v>
      </c>
      <c r="AE27" s="4">
        <f t="shared" ref="AE27:AG27" si="48">AD27*1011.32</f>
        <v>4045.28</v>
      </c>
      <c r="AF27" s="3">
        <v>3</v>
      </c>
      <c r="AG27" s="4">
        <f t="shared" si="48"/>
        <v>3033.96</v>
      </c>
      <c r="AH27" s="5">
        <f t="shared" si="12"/>
        <v>56633.919999999998</v>
      </c>
    </row>
    <row r="28" spans="1:34" ht="18" customHeight="1">
      <c r="A28" s="20"/>
      <c r="B28" s="26">
        <v>21</v>
      </c>
      <c r="C28" s="29" t="s">
        <v>24</v>
      </c>
      <c r="D28" s="3">
        <v>1</v>
      </c>
      <c r="E28" s="4">
        <f t="shared" si="0"/>
        <v>1011.32</v>
      </c>
      <c r="F28" s="3">
        <v>7</v>
      </c>
      <c r="G28" s="4">
        <f t="shared" si="1"/>
        <v>7079.2400000000007</v>
      </c>
      <c r="H28" s="3">
        <v>2</v>
      </c>
      <c r="I28" s="4">
        <f t="shared" si="2"/>
        <v>2022.64</v>
      </c>
      <c r="J28" s="3">
        <v>2</v>
      </c>
      <c r="K28" s="4">
        <f t="shared" si="3"/>
        <v>2022.64</v>
      </c>
      <c r="L28" s="3">
        <v>6</v>
      </c>
      <c r="M28" s="4">
        <f t="shared" si="4"/>
        <v>6067.92</v>
      </c>
      <c r="N28" s="3">
        <v>1</v>
      </c>
      <c r="O28" s="4">
        <f t="shared" si="5"/>
        <v>1011.32</v>
      </c>
      <c r="P28" s="3">
        <v>9</v>
      </c>
      <c r="Q28" s="4">
        <f t="shared" si="6"/>
        <v>9101.880000000001</v>
      </c>
      <c r="R28" s="3">
        <v>14</v>
      </c>
      <c r="S28" s="4">
        <f t="shared" si="7"/>
        <v>14158.480000000001</v>
      </c>
      <c r="T28" s="3">
        <v>76</v>
      </c>
      <c r="U28" s="4">
        <f t="shared" si="8"/>
        <v>76860.320000000007</v>
      </c>
      <c r="V28" s="3">
        <v>32</v>
      </c>
      <c r="W28" s="4">
        <f t="shared" si="9"/>
        <v>32362.240000000002</v>
      </c>
      <c r="X28" s="3">
        <v>32</v>
      </c>
      <c r="Y28" s="4">
        <f t="shared" si="9"/>
        <v>32362.240000000002</v>
      </c>
      <c r="Z28" s="3">
        <v>9</v>
      </c>
      <c r="AA28" s="4">
        <f t="shared" ref="AA28:AC28" si="49">Z28*1011.32</f>
        <v>9101.880000000001</v>
      </c>
      <c r="AB28" s="3">
        <v>131</v>
      </c>
      <c r="AC28" s="4">
        <f t="shared" si="49"/>
        <v>132482.92000000001</v>
      </c>
      <c r="AD28" s="3">
        <v>26</v>
      </c>
      <c r="AE28" s="4">
        <f t="shared" ref="AE28:AG28" si="50">AD28*1011.32</f>
        <v>26294.32</v>
      </c>
      <c r="AF28" s="3">
        <v>14</v>
      </c>
      <c r="AG28" s="4">
        <f t="shared" si="50"/>
        <v>14158.480000000001</v>
      </c>
      <c r="AH28" s="5">
        <f t="shared" si="12"/>
        <v>366097.84</v>
      </c>
    </row>
    <row r="29" spans="1:34" ht="18" customHeight="1">
      <c r="A29" s="20"/>
      <c r="B29" s="28">
        <v>22</v>
      </c>
      <c r="C29" s="29" t="s">
        <v>25</v>
      </c>
      <c r="D29" s="3">
        <v>1</v>
      </c>
      <c r="E29" s="4">
        <f t="shared" si="0"/>
        <v>1011.32</v>
      </c>
      <c r="F29" s="3">
        <v>7</v>
      </c>
      <c r="G29" s="4">
        <f t="shared" si="1"/>
        <v>7079.2400000000007</v>
      </c>
      <c r="H29" s="3">
        <v>2</v>
      </c>
      <c r="I29" s="4">
        <f t="shared" si="2"/>
        <v>2022.64</v>
      </c>
      <c r="J29" s="3">
        <v>2</v>
      </c>
      <c r="K29" s="4">
        <f t="shared" si="3"/>
        <v>2022.64</v>
      </c>
      <c r="L29" s="3">
        <v>7</v>
      </c>
      <c r="M29" s="4">
        <f t="shared" si="4"/>
        <v>7079.2400000000007</v>
      </c>
      <c r="N29" s="3">
        <v>1</v>
      </c>
      <c r="O29" s="4">
        <f t="shared" si="5"/>
        <v>1011.32</v>
      </c>
      <c r="P29" s="3">
        <v>10</v>
      </c>
      <c r="Q29" s="4">
        <f t="shared" si="6"/>
        <v>10113.200000000001</v>
      </c>
      <c r="R29" s="3">
        <v>16</v>
      </c>
      <c r="S29" s="4">
        <f t="shared" si="7"/>
        <v>16181.12</v>
      </c>
      <c r="T29" s="3">
        <v>84</v>
      </c>
      <c r="U29" s="4">
        <f t="shared" si="8"/>
        <v>84950.88</v>
      </c>
      <c r="V29" s="3">
        <v>35</v>
      </c>
      <c r="W29" s="4">
        <f t="shared" si="9"/>
        <v>35396.200000000004</v>
      </c>
      <c r="X29" s="3">
        <v>35</v>
      </c>
      <c r="Y29" s="4">
        <f t="shared" si="9"/>
        <v>35396.200000000004</v>
      </c>
      <c r="Z29" s="3">
        <v>11</v>
      </c>
      <c r="AA29" s="4">
        <f t="shared" ref="AA29:AC29" si="51">Z29*1011.32</f>
        <v>11124.52</v>
      </c>
      <c r="AB29" s="3">
        <v>144</v>
      </c>
      <c r="AC29" s="4">
        <f t="shared" si="51"/>
        <v>145630.08000000002</v>
      </c>
      <c r="AD29" s="3">
        <v>29</v>
      </c>
      <c r="AE29" s="4">
        <f t="shared" ref="AE29:AG29" si="52">AD29*1011.32</f>
        <v>29328.280000000002</v>
      </c>
      <c r="AF29" s="3">
        <v>16</v>
      </c>
      <c r="AG29" s="4">
        <f t="shared" si="52"/>
        <v>16181.12</v>
      </c>
      <c r="AH29" s="5">
        <f t="shared" si="12"/>
        <v>404528.00000000006</v>
      </c>
    </row>
    <row r="30" spans="1:34" ht="18" customHeight="1">
      <c r="A30" s="20"/>
      <c r="B30" s="26">
        <v>23</v>
      </c>
      <c r="C30" s="29" t="s">
        <v>26</v>
      </c>
      <c r="D30" s="3">
        <v>1</v>
      </c>
      <c r="E30" s="4">
        <f t="shared" si="0"/>
        <v>1011.32</v>
      </c>
      <c r="F30" s="3">
        <v>7</v>
      </c>
      <c r="G30" s="4">
        <f t="shared" si="1"/>
        <v>7079.2400000000007</v>
      </c>
      <c r="H30" s="3">
        <v>2</v>
      </c>
      <c r="I30" s="4">
        <f t="shared" si="2"/>
        <v>2022.64</v>
      </c>
      <c r="J30" s="3">
        <v>2</v>
      </c>
      <c r="K30" s="4">
        <f t="shared" si="3"/>
        <v>2022.64</v>
      </c>
      <c r="L30" s="3">
        <v>6</v>
      </c>
      <c r="M30" s="4">
        <f t="shared" si="4"/>
        <v>6067.92</v>
      </c>
      <c r="N30" s="3">
        <v>1</v>
      </c>
      <c r="O30" s="4">
        <f t="shared" si="5"/>
        <v>1011.32</v>
      </c>
      <c r="P30" s="3">
        <v>9</v>
      </c>
      <c r="Q30" s="4">
        <f t="shared" si="6"/>
        <v>9101.880000000001</v>
      </c>
      <c r="R30" s="3">
        <v>15</v>
      </c>
      <c r="S30" s="4">
        <f t="shared" si="7"/>
        <v>15169.800000000001</v>
      </c>
      <c r="T30" s="3">
        <v>78</v>
      </c>
      <c r="U30" s="4">
        <f t="shared" si="8"/>
        <v>78882.960000000006</v>
      </c>
      <c r="V30" s="3">
        <v>32</v>
      </c>
      <c r="W30" s="4">
        <f t="shared" si="9"/>
        <v>32362.240000000002</v>
      </c>
      <c r="X30" s="3">
        <v>32</v>
      </c>
      <c r="Y30" s="4">
        <f t="shared" si="9"/>
        <v>32362.240000000002</v>
      </c>
      <c r="Z30" s="3">
        <v>9</v>
      </c>
      <c r="AA30" s="4">
        <f t="shared" ref="AA30:AC30" si="53">Z30*1011.32</f>
        <v>9101.880000000001</v>
      </c>
      <c r="AB30" s="3">
        <v>133</v>
      </c>
      <c r="AC30" s="4">
        <f t="shared" si="53"/>
        <v>134505.56</v>
      </c>
      <c r="AD30" s="3">
        <v>27</v>
      </c>
      <c r="AE30" s="4">
        <f t="shared" ref="AE30:AG30" si="54">AD30*1011.32</f>
        <v>27305.640000000003</v>
      </c>
      <c r="AF30" s="3">
        <v>14</v>
      </c>
      <c r="AG30" s="4">
        <f t="shared" si="54"/>
        <v>14158.480000000001</v>
      </c>
      <c r="AH30" s="5">
        <f t="shared" si="12"/>
        <v>372165.76</v>
      </c>
    </row>
    <row r="31" spans="1:34" ht="18" customHeight="1">
      <c r="A31" s="20"/>
      <c r="B31" s="28">
        <v>24</v>
      </c>
      <c r="C31" s="29" t="s">
        <v>27</v>
      </c>
      <c r="D31" s="3">
        <v>1</v>
      </c>
      <c r="E31" s="4">
        <f t="shared" si="0"/>
        <v>1011.32</v>
      </c>
      <c r="F31" s="3">
        <v>5</v>
      </c>
      <c r="G31" s="4">
        <f t="shared" si="1"/>
        <v>5056.6000000000004</v>
      </c>
      <c r="H31" s="3">
        <v>2</v>
      </c>
      <c r="I31" s="4">
        <f t="shared" si="2"/>
        <v>2022.64</v>
      </c>
      <c r="J31" s="3">
        <v>1</v>
      </c>
      <c r="K31" s="4">
        <f t="shared" si="3"/>
        <v>1011.32</v>
      </c>
      <c r="L31" s="3">
        <v>5</v>
      </c>
      <c r="M31" s="4">
        <f t="shared" si="4"/>
        <v>5056.6000000000004</v>
      </c>
      <c r="N31" s="3">
        <v>1</v>
      </c>
      <c r="O31" s="4">
        <f t="shared" si="5"/>
        <v>1011.32</v>
      </c>
      <c r="P31" s="3">
        <v>7</v>
      </c>
      <c r="Q31" s="4">
        <f t="shared" si="6"/>
        <v>7079.2400000000007</v>
      </c>
      <c r="R31" s="3">
        <v>11</v>
      </c>
      <c r="S31" s="4">
        <f t="shared" si="7"/>
        <v>11124.52</v>
      </c>
      <c r="T31" s="3">
        <v>60</v>
      </c>
      <c r="U31" s="4">
        <f t="shared" si="8"/>
        <v>60679.200000000004</v>
      </c>
      <c r="V31" s="3">
        <v>25</v>
      </c>
      <c r="W31" s="4">
        <f t="shared" si="9"/>
        <v>25283</v>
      </c>
      <c r="X31" s="3">
        <v>25</v>
      </c>
      <c r="Y31" s="4">
        <f t="shared" si="9"/>
        <v>25283</v>
      </c>
      <c r="Z31" s="3">
        <v>8</v>
      </c>
      <c r="AA31" s="4">
        <f t="shared" ref="AA31:AC31" si="55">Z31*1011.32</f>
        <v>8090.56</v>
      </c>
      <c r="AB31" s="3">
        <v>103</v>
      </c>
      <c r="AC31" s="4">
        <f t="shared" si="55"/>
        <v>104165.96</v>
      </c>
      <c r="AD31" s="3">
        <v>21</v>
      </c>
      <c r="AE31" s="4">
        <f t="shared" ref="AE31:AG31" si="56">AD31*1011.32</f>
        <v>21237.72</v>
      </c>
      <c r="AF31" s="3">
        <v>11</v>
      </c>
      <c r="AG31" s="4">
        <f t="shared" si="56"/>
        <v>11124.52</v>
      </c>
      <c r="AH31" s="5">
        <f t="shared" si="12"/>
        <v>289237.52</v>
      </c>
    </row>
    <row r="32" spans="1:34" ht="18" customHeight="1">
      <c r="A32" s="20"/>
      <c r="B32" s="26">
        <v>25</v>
      </c>
      <c r="C32" s="29" t="s">
        <v>28</v>
      </c>
      <c r="D32" s="3">
        <v>2</v>
      </c>
      <c r="E32" s="4">
        <f t="shared" si="0"/>
        <v>2022.64</v>
      </c>
      <c r="F32" s="3">
        <v>9</v>
      </c>
      <c r="G32" s="4">
        <f t="shared" si="1"/>
        <v>9101.880000000001</v>
      </c>
      <c r="H32" s="3">
        <v>3</v>
      </c>
      <c r="I32" s="4">
        <f t="shared" si="2"/>
        <v>3033.96</v>
      </c>
      <c r="J32" s="3">
        <v>1</v>
      </c>
      <c r="K32" s="4">
        <f t="shared" si="3"/>
        <v>1011.32</v>
      </c>
      <c r="L32" s="3">
        <v>8</v>
      </c>
      <c r="M32" s="4">
        <f t="shared" si="4"/>
        <v>8090.56</v>
      </c>
      <c r="N32" s="3">
        <v>1</v>
      </c>
      <c r="O32" s="4">
        <f t="shared" si="5"/>
        <v>1011.32</v>
      </c>
      <c r="P32" s="3">
        <v>12</v>
      </c>
      <c r="Q32" s="4">
        <f t="shared" si="6"/>
        <v>12135.84</v>
      </c>
      <c r="R32" s="3">
        <v>19</v>
      </c>
      <c r="S32" s="4">
        <f t="shared" si="7"/>
        <v>19215.080000000002</v>
      </c>
      <c r="T32" s="3">
        <v>102</v>
      </c>
      <c r="U32" s="4">
        <f t="shared" si="8"/>
        <v>103154.64</v>
      </c>
      <c r="V32" s="3">
        <v>43</v>
      </c>
      <c r="W32" s="4">
        <f t="shared" si="9"/>
        <v>43486.76</v>
      </c>
      <c r="X32" s="3">
        <v>43</v>
      </c>
      <c r="Y32" s="4">
        <f t="shared" si="9"/>
        <v>43486.76</v>
      </c>
      <c r="Z32" s="3">
        <v>12</v>
      </c>
      <c r="AA32" s="4">
        <f t="shared" ref="AA32:AC32" si="57">Z32*1011.32</f>
        <v>12135.84</v>
      </c>
      <c r="AB32" s="3">
        <v>175</v>
      </c>
      <c r="AC32" s="4">
        <f t="shared" si="57"/>
        <v>176981</v>
      </c>
      <c r="AD32" s="3">
        <v>35</v>
      </c>
      <c r="AE32" s="4">
        <f t="shared" ref="AE32:AG32" si="58">AD32*1011.32</f>
        <v>35396.200000000004</v>
      </c>
      <c r="AF32" s="3">
        <v>19</v>
      </c>
      <c r="AG32" s="4">
        <f t="shared" si="58"/>
        <v>19215.080000000002</v>
      </c>
      <c r="AH32" s="5">
        <f t="shared" si="12"/>
        <v>489478.88</v>
      </c>
    </row>
    <row r="33" spans="1:34" ht="75" customHeight="1">
      <c r="A33" s="20"/>
      <c r="B33" s="26">
        <v>26</v>
      </c>
      <c r="C33" s="30" t="s">
        <v>29</v>
      </c>
      <c r="D33" s="3">
        <v>0</v>
      </c>
      <c r="E33" s="4">
        <f t="shared" si="0"/>
        <v>0</v>
      </c>
      <c r="F33" s="3">
        <v>3</v>
      </c>
      <c r="G33" s="4">
        <f t="shared" si="1"/>
        <v>3033.96</v>
      </c>
      <c r="H33" s="3">
        <v>1</v>
      </c>
      <c r="I33" s="4">
        <f t="shared" si="2"/>
        <v>1011.32</v>
      </c>
      <c r="J33" s="3">
        <v>1</v>
      </c>
      <c r="K33" s="4">
        <f t="shared" si="3"/>
        <v>1011.32</v>
      </c>
      <c r="L33" s="3">
        <v>3</v>
      </c>
      <c r="M33" s="4">
        <f t="shared" si="4"/>
        <v>3033.96</v>
      </c>
      <c r="N33" s="3">
        <v>0</v>
      </c>
      <c r="O33" s="4">
        <f t="shared" si="5"/>
        <v>0</v>
      </c>
      <c r="P33" s="3">
        <v>4</v>
      </c>
      <c r="Q33" s="4">
        <f t="shared" si="6"/>
        <v>4045.28</v>
      </c>
      <c r="R33" s="3">
        <v>6</v>
      </c>
      <c r="S33" s="4">
        <f t="shared" si="7"/>
        <v>6067.92</v>
      </c>
      <c r="T33" s="3">
        <v>33</v>
      </c>
      <c r="U33" s="4">
        <f t="shared" si="8"/>
        <v>33373.560000000005</v>
      </c>
      <c r="V33" s="3">
        <v>14</v>
      </c>
      <c r="W33" s="4">
        <f t="shared" si="9"/>
        <v>14158.480000000001</v>
      </c>
      <c r="X33" s="3">
        <v>14</v>
      </c>
      <c r="Y33" s="4">
        <f t="shared" si="9"/>
        <v>14158.480000000001</v>
      </c>
      <c r="Z33" s="3">
        <v>4</v>
      </c>
      <c r="AA33" s="4">
        <f t="shared" ref="AA33:AC33" si="59">Z33*1011.32</f>
        <v>4045.28</v>
      </c>
      <c r="AB33" s="3">
        <v>56</v>
      </c>
      <c r="AC33" s="4">
        <f t="shared" si="59"/>
        <v>56633.920000000006</v>
      </c>
      <c r="AD33" s="3">
        <v>11</v>
      </c>
      <c r="AE33" s="4">
        <f t="shared" ref="AE33:AG33" si="60">AD33*1011.32</f>
        <v>11124.52</v>
      </c>
      <c r="AF33" s="3">
        <v>6</v>
      </c>
      <c r="AG33" s="4">
        <f t="shared" si="60"/>
        <v>6067.92</v>
      </c>
      <c r="AH33" s="5">
        <f t="shared" si="12"/>
        <v>157765.92000000001</v>
      </c>
    </row>
    <row r="34" spans="1:34" ht="44.25" customHeight="1" thickBot="1">
      <c r="A34" s="20"/>
      <c r="B34" s="31">
        <v>27</v>
      </c>
      <c r="C34" s="32" t="s">
        <v>30</v>
      </c>
      <c r="D34" s="3">
        <v>3</v>
      </c>
      <c r="E34" s="4">
        <f t="shared" si="0"/>
        <v>3033.96</v>
      </c>
      <c r="F34" s="3">
        <v>21</v>
      </c>
      <c r="G34" s="4">
        <f t="shared" si="1"/>
        <v>21237.72</v>
      </c>
      <c r="H34" s="3">
        <v>7</v>
      </c>
      <c r="I34" s="4">
        <f t="shared" si="2"/>
        <v>7079.2400000000007</v>
      </c>
      <c r="J34" s="3">
        <v>5</v>
      </c>
      <c r="K34" s="4">
        <f t="shared" si="3"/>
        <v>5056.6000000000004</v>
      </c>
      <c r="L34" s="3">
        <v>19</v>
      </c>
      <c r="M34" s="4">
        <f t="shared" si="4"/>
        <v>19215.080000000002</v>
      </c>
      <c r="N34" s="3">
        <v>1</v>
      </c>
      <c r="O34" s="4">
        <f t="shared" si="5"/>
        <v>1011.32</v>
      </c>
      <c r="P34" s="3">
        <v>27</v>
      </c>
      <c r="Q34" s="4">
        <f t="shared" si="6"/>
        <v>27305.640000000003</v>
      </c>
      <c r="R34" s="3">
        <v>44</v>
      </c>
      <c r="S34" s="4">
        <f t="shared" si="7"/>
        <v>44498.080000000002</v>
      </c>
      <c r="T34" s="3">
        <v>233</v>
      </c>
      <c r="U34" s="4">
        <f t="shared" si="8"/>
        <v>235637.56</v>
      </c>
      <c r="V34" s="3">
        <v>98</v>
      </c>
      <c r="W34" s="4">
        <f t="shared" si="9"/>
        <v>99109.36</v>
      </c>
      <c r="X34" s="3">
        <v>98</v>
      </c>
      <c r="Y34" s="4">
        <f t="shared" si="9"/>
        <v>99109.36</v>
      </c>
      <c r="Z34" s="3">
        <v>28</v>
      </c>
      <c r="AA34" s="4">
        <f t="shared" ref="AA34:AC34" si="61">Z34*1011.32</f>
        <v>28316.960000000003</v>
      </c>
      <c r="AB34" s="3">
        <v>399</v>
      </c>
      <c r="AC34" s="4">
        <f t="shared" si="61"/>
        <v>403516.68</v>
      </c>
      <c r="AD34" s="3">
        <v>80</v>
      </c>
      <c r="AE34" s="4">
        <f t="shared" ref="AE34:AG34" si="62">AD34*1011.32</f>
        <v>80905.600000000006</v>
      </c>
      <c r="AF34" s="3">
        <v>43</v>
      </c>
      <c r="AG34" s="4">
        <f t="shared" si="62"/>
        <v>43486.76</v>
      </c>
      <c r="AH34" s="5">
        <f t="shared" si="12"/>
        <v>1118519.9200000002</v>
      </c>
    </row>
    <row r="35" spans="1:34" ht="27.75" customHeight="1" thickBot="1">
      <c r="A35" s="33"/>
      <c r="B35" s="56" t="s">
        <v>31</v>
      </c>
      <c r="C35" s="57"/>
      <c r="D35" s="6">
        <f t="shared" ref="D35:E35" si="63">SUM(D8:D34)</f>
        <v>30</v>
      </c>
      <c r="E35" s="7">
        <f t="shared" si="63"/>
        <v>30339.599999999995</v>
      </c>
      <c r="F35" s="6">
        <f t="shared" ref="F35:G35" si="64">SUM(F8:F34)</f>
        <v>180</v>
      </c>
      <c r="G35" s="7">
        <f t="shared" si="64"/>
        <v>182037.6</v>
      </c>
      <c r="H35" s="6">
        <f t="shared" ref="H35:M35" si="65">SUM(H8:H34)</f>
        <v>60</v>
      </c>
      <c r="I35" s="7">
        <f t="shared" si="65"/>
        <v>60679.19999999999</v>
      </c>
      <c r="J35" s="6">
        <f t="shared" si="65"/>
        <v>40</v>
      </c>
      <c r="K35" s="7">
        <f t="shared" si="65"/>
        <v>40452.799999999996</v>
      </c>
      <c r="L35" s="6">
        <f t="shared" si="65"/>
        <v>162</v>
      </c>
      <c r="M35" s="7">
        <f t="shared" si="65"/>
        <v>163833.84000000003</v>
      </c>
      <c r="N35" s="6">
        <f t="shared" ref="N35:S35" si="66">SUM(N8:N34)</f>
        <v>19</v>
      </c>
      <c r="O35" s="7">
        <f t="shared" si="66"/>
        <v>19215.079999999998</v>
      </c>
      <c r="P35" s="6">
        <f t="shared" si="66"/>
        <v>237</v>
      </c>
      <c r="Q35" s="7">
        <f t="shared" si="66"/>
        <v>239682.84000000003</v>
      </c>
      <c r="R35" s="6">
        <f t="shared" si="66"/>
        <v>380</v>
      </c>
      <c r="S35" s="7">
        <f t="shared" si="66"/>
        <v>384301.60000000009</v>
      </c>
      <c r="T35" s="6">
        <f t="shared" ref="T35:U35" si="67">SUM(T8:T34)</f>
        <v>2029</v>
      </c>
      <c r="U35" s="7">
        <f t="shared" si="67"/>
        <v>2051968.2799999998</v>
      </c>
      <c r="V35" s="6">
        <f t="shared" ref="V35:W35" si="68">SUM(V8:V34)</f>
        <v>850</v>
      </c>
      <c r="W35" s="7">
        <f t="shared" si="68"/>
        <v>859622</v>
      </c>
      <c r="X35" s="6">
        <f t="shared" ref="X35:Y35" si="69">SUM(X8:X34)</f>
        <v>850</v>
      </c>
      <c r="Y35" s="7">
        <f t="shared" si="69"/>
        <v>859622</v>
      </c>
      <c r="Z35" s="6">
        <f t="shared" ref="Z35:AA35" si="70">SUM(Z8:Z34)</f>
        <v>242</v>
      </c>
      <c r="AA35" s="7">
        <f t="shared" si="70"/>
        <v>244739.44</v>
      </c>
      <c r="AB35" s="6">
        <f t="shared" ref="AB35:AC35" si="71">SUM(AB8:AB34)</f>
        <v>3475</v>
      </c>
      <c r="AC35" s="7">
        <f t="shared" si="71"/>
        <v>3514336.9999999995</v>
      </c>
      <c r="AD35" s="6">
        <f t="shared" ref="AD35:AE35" si="72">SUM(AD8:AD34)</f>
        <v>699</v>
      </c>
      <c r="AE35" s="7">
        <f t="shared" si="72"/>
        <v>706912.67999999993</v>
      </c>
      <c r="AF35" s="6">
        <f t="shared" ref="AF35:AG35" si="73">SUM(AF8:AF34)</f>
        <v>378</v>
      </c>
      <c r="AG35" s="7">
        <f t="shared" si="73"/>
        <v>382278.96</v>
      </c>
      <c r="AH35" s="7">
        <f>SUM(AH8:AH34)</f>
        <v>9740022.9199999999</v>
      </c>
    </row>
    <row r="36" spans="1:34" ht="17.25" customHeight="1">
      <c r="A36" s="33"/>
      <c r="B36" s="33"/>
      <c r="C36" s="34"/>
      <c r="D36" s="8"/>
      <c r="E36" s="9"/>
      <c r="F36" s="8"/>
      <c r="G36" s="9"/>
      <c r="H36" s="8"/>
      <c r="I36" s="9"/>
      <c r="J36" s="8"/>
      <c r="K36" s="9"/>
      <c r="L36" s="8"/>
      <c r="M36" s="9"/>
      <c r="N36" s="8"/>
      <c r="O36" s="9"/>
      <c r="P36" s="8"/>
      <c r="Q36" s="9"/>
      <c r="R36" s="8"/>
      <c r="S36" s="9"/>
      <c r="T36" s="8"/>
      <c r="U36" s="9"/>
      <c r="V36" s="8"/>
      <c r="W36" s="9"/>
      <c r="X36" s="8"/>
      <c r="Y36" s="9"/>
      <c r="Z36" s="8"/>
      <c r="AA36" s="9"/>
      <c r="AB36" s="8"/>
      <c r="AC36" s="9"/>
      <c r="AD36" s="8"/>
      <c r="AE36" s="9"/>
      <c r="AF36" s="8"/>
      <c r="AG36" s="9"/>
      <c r="AH36" s="9"/>
    </row>
    <row r="37" spans="1:34" ht="17.25" customHeight="1">
      <c r="A37" s="35"/>
      <c r="B37" s="35"/>
      <c r="C37" s="36"/>
      <c r="D37" s="10"/>
      <c r="E37" s="10"/>
      <c r="F37" s="10"/>
      <c r="G37" s="10"/>
      <c r="H37" s="10"/>
      <c r="I37" s="10"/>
      <c r="J37" s="10"/>
      <c r="K37" s="10"/>
      <c r="L37" s="10"/>
      <c r="M37" s="10"/>
      <c r="N37" s="18"/>
      <c r="O37" s="10"/>
      <c r="P37" s="10"/>
      <c r="Q37" s="10"/>
      <c r="R37" s="10"/>
      <c r="S37" s="10"/>
      <c r="T37" s="10"/>
      <c r="U37" s="10"/>
      <c r="V37" s="10"/>
      <c r="W37" s="10"/>
      <c r="X37" s="10"/>
      <c r="Y37" s="10"/>
      <c r="Z37" s="10"/>
      <c r="AA37" s="10"/>
      <c r="AB37" s="10"/>
      <c r="AC37" s="10"/>
      <c r="AD37" s="10"/>
      <c r="AE37" s="10"/>
      <c r="AF37" s="10"/>
      <c r="AG37" s="10"/>
      <c r="AH37" s="10"/>
    </row>
    <row r="38" spans="1:34" ht="42" customHeight="1">
      <c r="A38" s="11"/>
      <c r="B38" s="44" t="s">
        <v>32</v>
      </c>
      <c r="C38" s="45"/>
      <c r="D38" s="18"/>
      <c r="E38" s="18"/>
      <c r="F38" s="18"/>
      <c r="G38" s="18"/>
      <c r="H38" s="18"/>
      <c r="I38" s="18"/>
      <c r="J38" s="18"/>
      <c r="K38" s="18"/>
      <c r="L38" s="18"/>
      <c r="M38" s="18"/>
      <c r="O38" s="18"/>
      <c r="P38" s="18"/>
      <c r="Q38" s="18"/>
      <c r="R38" s="18"/>
      <c r="S38" s="18"/>
      <c r="T38" s="18"/>
      <c r="U38" s="18"/>
      <c r="V38" s="18"/>
      <c r="W38" s="18"/>
      <c r="X38" s="18"/>
      <c r="Y38" s="18"/>
      <c r="Z38" s="18"/>
      <c r="AA38" s="18"/>
      <c r="AB38" s="18"/>
      <c r="AC38" s="18"/>
      <c r="AD38" s="18"/>
      <c r="AE38" s="18"/>
      <c r="AF38" s="18"/>
      <c r="AG38" s="18"/>
      <c r="AH38" s="12" t="s">
        <v>33</v>
      </c>
    </row>
    <row r="39" spans="1:34" ht="15.75" customHeight="1"/>
    <row r="40" spans="1:34" ht="14.25" customHeight="1"/>
    <row r="41" spans="1:34" ht="14.25" customHeight="1"/>
    <row r="42" spans="1:34" ht="14.25" customHeight="1"/>
    <row r="43" spans="1:34" ht="14.25" customHeight="1"/>
    <row r="44" spans="1:34" ht="14.25" customHeight="1"/>
    <row r="45" spans="1:34" ht="14.25" customHeight="1"/>
    <row r="46" spans="1:34" ht="14.25" customHeight="1"/>
    <row r="47" spans="1:34" ht="14.25" customHeight="1"/>
    <row r="48" spans="1:3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B38:C38"/>
    <mergeCell ref="B2:AH2"/>
    <mergeCell ref="B3:B6"/>
    <mergeCell ref="C3:C6"/>
    <mergeCell ref="AH3:AH6"/>
    <mergeCell ref="D4:E4"/>
    <mergeCell ref="F4:G4"/>
    <mergeCell ref="H4:I4"/>
    <mergeCell ref="B35:C35"/>
    <mergeCell ref="J4:K4"/>
    <mergeCell ref="L4:M4"/>
    <mergeCell ref="N4:O4"/>
    <mergeCell ref="P4:Q4"/>
    <mergeCell ref="AF4:AG4"/>
    <mergeCell ref="D3:AG3"/>
    <mergeCell ref="R4:S4"/>
    <mergeCell ref="X4:Y4"/>
    <mergeCell ref="Z4:AA4"/>
    <mergeCell ref="AB4:AC4"/>
    <mergeCell ref="AD4:AE4"/>
    <mergeCell ref="T4:U4"/>
    <mergeCell ref="V4:W4"/>
  </mergeCells>
  <pageMargins left="0.7" right="0.7" top="0.75" bottom="0.75" header="0" footer="0"/>
  <pageSetup paperSize="9" scale="2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i.bila</dc:creator>
  <cp:lastModifiedBy>Daria Holovach</cp:lastModifiedBy>
  <cp:lastPrinted>2023-11-24T14:47:45Z</cp:lastPrinted>
  <dcterms:created xsi:type="dcterms:W3CDTF">2023-12-01T12:36:26Z</dcterms:created>
  <dcterms:modified xsi:type="dcterms:W3CDTF">2024-02-29T15:30:50Z</dcterms:modified>
</cp:coreProperties>
</file>