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Розподіл\ССЗ\203-Р\"/>
    </mc:Choice>
  </mc:AlternateContent>
  <xr:revisionPtr revIDLastSave="0" documentId="13_ncr:1_{2D26A678-7E54-4AC7-B7B0-17BCE7681EA5}"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aRFHChi8uYRxlt31cHnGuEh8I5WUP31LgYM9H6/SI/o="/>
    </ext>
  </extLst>
</workbook>
</file>

<file path=xl/calcChain.xml><?xml version="1.0" encoding="utf-8"?>
<calcChain xmlns="http://schemas.openxmlformats.org/spreadsheetml/2006/main">
  <c r="J8" i="1" l="1"/>
  <c r="J9" i="1"/>
  <c r="J10" i="1"/>
  <c r="J11" i="1"/>
  <c r="J12" i="1"/>
  <c r="J13" i="1"/>
  <c r="J14" i="1"/>
  <c r="J15" i="1"/>
  <c r="J16" i="1"/>
  <c r="J17" i="1"/>
  <c r="J18" i="1"/>
  <c r="J19" i="1"/>
  <c r="J20" i="1"/>
  <c r="J21" i="1"/>
  <c r="J22" i="1"/>
  <c r="J23" i="1"/>
  <c r="J24" i="1"/>
  <c r="J25" i="1"/>
  <c r="J26" i="1"/>
  <c r="J27" i="1"/>
  <c r="J28" i="1"/>
  <c r="J29" i="1"/>
  <c r="J30" i="1"/>
  <c r="J31" i="1"/>
  <c r="J32" i="1"/>
  <c r="J33" i="1"/>
  <c r="J7" i="1"/>
  <c r="I8" i="1"/>
  <c r="I9" i="1"/>
  <c r="I10" i="1"/>
  <c r="I11" i="1"/>
  <c r="I12" i="1"/>
  <c r="I13" i="1"/>
  <c r="I14" i="1"/>
  <c r="I15" i="1"/>
  <c r="I16" i="1"/>
  <c r="I17" i="1"/>
  <c r="I18" i="1"/>
  <c r="I19" i="1"/>
  <c r="I20" i="1"/>
  <c r="I21" i="1"/>
  <c r="I22" i="1"/>
  <c r="I23" i="1"/>
  <c r="I24" i="1"/>
  <c r="I25" i="1"/>
  <c r="I26" i="1"/>
  <c r="I27" i="1"/>
  <c r="I28" i="1"/>
  <c r="I29" i="1"/>
  <c r="I30" i="1"/>
  <c r="I31" i="1"/>
  <c r="I32" i="1"/>
  <c r="I33" i="1"/>
  <c r="I7" i="1"/>
  <c r="G8" i="1"/>
  <c r="G9" i="1"/>
  <c r="G10" i="1"/>
  <c r="G11" i="1"/>
  <c r="G12" i="1"/>
  <c r="G13" i="1"/>
  <c r="G14" i="1"/>
  <c r="G15" i="1"/>
  <c r="G16" i="1"/>
  <c r="G17" i="1"/>
  <c r="G18" i="1"/>
  <c r="G19" i="1"/>
  <c r="G20" i="1"/>
  <c r="G21" i="1"/>
  <c r="G22" i="1"/>
  <c r="G23" i="1"/>
  <c r="G24" i="1"/>
  <c r="G25" i="1"/>
  <c r="G26" i="1"/>
  <c r="G27" i="1"/>
  <c r="G28" i="1"/>
  <c r="G29" i="1"/>
  <c r="G30" i="1"/>
  <c r="G31" i="1"/>
  <c r="G32" i="1"/>
  <c r="G33" i="1"/>
  <c r="G7" i="1"/>
  <c r="E8" i="1"/>
  <c r="E9" i="1"/>
  <c r="E10" i="1"/>
  <c r="E11" i="1"/>
  <c r="E12" i="1"/>
  <c r="E13" i="1"/>
  <c r="E14" i="1"/>
  <c r="E15" i="1"/>
  <c r="E16" i="1"/>
  <c r="E17" i="1"/>
  <c r="E18" i="1"/>
  <c r="E19" i="1"/>
  <c r="E20" i="1"/>
  <c r="E21" i="1"/>
  <c r="E22" i="1"/>
  <c r="E23" i="1"/>
  <c r="E24" i="1"/>
  <c r="E25" i="1"/>
  <c r="E26" i="1"/>
  <c r="E27" i="1"/>
  <c r="E28" i="1"/>
  <c r="E29" i="1"/>
  <c r="E30" i="1"/>
  <c r="E31" i="1"/>
  <c r="E32" i="1"/>
  <c r="E33" i="1"/>
  <c r="E7" i="1"/>
  <c r="H34" i="1"/>
  <c r="F34" i="1"/>
  <c r="D34" i="1"/>
  <c r="I34" i="1" l="1"/>
  <c r="G34" i="1"/>
  <c r="E34" i="1"/>
  <c r="J34" i="1"/>
</calcChain>
</file>

<file path=xl/sharedStrings.xml><?xml version="1.0" encoding="utf-8"?>
<sst xmlns="http://schemas.openxmlformats.org/spreadsheetml/2006/main" count="45" uniqueCount="41">
  <si>
    <t>Розподіл оксигенаторів та клапанів серця для лікування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закладів охорони здоров’я для забезпечення лікування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оксигенатори та клапани серця»</t>
  </si>
  <si>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</si>
  <si>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</si>
  <si>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</si>
  <si>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</si>
  <si>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</si>
  <si>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</si>
  <si>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</si>
  <si>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</si>
  <si>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</si>
  <si>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</si>
  <si>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</si>
  <si>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</si>
  <si>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</si>
  <si>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</si>
  <si>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</si>
  <si>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</si>
  <si>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</si>
  <si>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</si>
  <si>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</si>
  <si>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</si>
  <si>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</si>
  <si>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</si>
  <si>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</si>
  <si>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</si>
  <si>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</si>
  <si>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</si>
  <si>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</si>
  <si>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</si>
  <si>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</si>
  <si>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</si>
  <si>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</si>
  <si>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</si>
  <si>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</si>
  <si>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</si>
  <si>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t>Провід-електрод для тимчасової кардіостимуляції довжиною 0,9 м</t>
  </si>
  <si>
    <t>к-сть штук</t>
  </si>
  <si>
    <r>
      <rPr>
        <b/>
        <sz val="14"/>
        <color rgb="FF000000"/>
        <rFont val="Times New Roman"/>
        <family val="1"/>
        <charset val="204"/>
      </rPr>
      <t xml:space="preserve">Матеріал хірургічний шовний атравматичний, що не розсмоктується (що не абсорбується), стальна хірургічна проволока (монофіламент), стерильна, розмір USP 7 (M9), довжиною 45 см; колючо-ріжуча голка 1/2 кола довжиною 50 мм </t>
    </r>
    <r>
      <rPr>
        <sz val="14"/>
        <color rgb="FF000000"/>
        <rFont val="Times New Roman"/>
        <family val="1"/>
        <charset val="204"/>
      </rPr>
      <t xml:space="preserve">
</t>
    </r>
    <r>
      <rPr>
        <b/>
        <sz val="14"/>
        <color rgb="FF000000"/>
        <rFont val="Times New Roman"/>
        <family val="1"/>
        <charset val="204"/>
      </rPr>
      <t>(Атравматичний шовний матеріал: стальна хірургічна проволока (монофіламентна нитка), розмір USP 7, колючо-ріжуча голка 45-55 мм, 1/2 кола, довжина 45-50 см, металевий)</t>
    </r>
    <r>
      <rPr>
        <sz val="14"/>
        <color theme="1"/>
        <rFont val="Times New Roman"/>
        <family val="1"/>
        <charset val="204"/>
      </rPr>
      <t xml:space="preserve">
</t>
    </r>
    <r>
      <rPr>
        <b/>
        <sz val="12"/>
        <color theme="1"/>
        <rFont val="Times New Roman"/>
      </rPr>
      <t xml:space="preserve">
Виробник: ТОВ "ПРОФІ КО", Україна
Ціна за штуку - 119,99 грн
(mnn id: 14120)</t>
    </r>
  </si>
  <si>
    <r>
      <rPr>
        <b/>
        <sz val="14"/>
        <color rgb="FF000000"/>
        <rFont val="Times New Roman"/>
        <family val="1"/>
        <charset val="204"/>
      </rPr>
      <t xml:space="preserve">Провід-електрод для тимчасової кардіостимуляції
 ОПУС -11111 довжиною 0,90 m (м) з голкою 26 мм.
 (колючо-ріжуча ½ кола)          </t>
    </r>
    <r>
      <rPr>
        <b/>
        <sz val="15"/>
        <color rgb="FF000000"/>
        <rFont val="Times New Roman"/>
        <family val="1"/>
        <charset val="204"/>
      </rPr>
      <t xml:space="preserve">                                      </t>
    </r>
    <r>
      <rPr>
        <sz val="12"/>
        <color theme="1"/>
        <rFont val="Times New Roman"/>
      </rPr>
      <t xml:space="preserve">
</t>
    </r>
    <r>
      <rPr>
        <b/>
        <sz val="12"/>
        <color theme="1"/>
        <rFont val="Times New Roman"/>
      </rPr>
      <t xml:space="preserve">
Виробник: ТОВ ОПУСМЕД, Україна
Ціна за штуку - 164,00  грн
(mnn id: 14120)</t>
    </r>
  </si>
  <si>
    <r>
      <rPr>
        <b/>
        <sz val="14"/>
        <color rgb="FF000000"/>
        <rFont val="Times New Roman"/>
        <family val="1"/>
        <charset val="204"/>
      </rPr>
      <t>Провід-електрод для тимчасової кардіостимуляції</t>
    </r>
    <r>
      <rPr>
        <sz val="14"/>
        <color rgb="FF000000"/>
        <rFont val="Times New Roman"/>
        <family val="1"/>
        <charset val="204"/>
      </rPr>
      <t xml:space="preserve">
</t>
    </r>
    <r>
      <rPr>
        <b/>
        <sz val="14"/>
        <color rgb="FF000000"/>
        <rFont val="Times New Roman"/>
        <family val="1"/>
        <charset val="204"/>
      </rPr>
      <t xml:space="preserve"> ОПУС -11111 довжиною 0,90 m (м) з голкою 17 мм. 
(колючо-ріжуча ½ кола)   </t>
    </r>
    <r>
      <rPr>
        <b/>
        <sz val="15"/>
        <color rgb="FF000000"/>
        <rFont val="Times New Roman"/>
        <family val="1"/>
        <charset val="204"/>
      </rPr>
      <t xml:space="preserve"> </t>
    </r>
    <r>
      <rPr>
        <sz val="15"/>
        <color rgb="FF000000"/>
        <rFont val="Times New Roman"/>
        <family val="1"/>
        <charset val="204"/>
      </rPr>
      <t xml:space="preserve">   </t>
    </r>
    <r>
      <rPr>
        <sz val="15"/>
        <color rgb="FF000000"/>
        <rFont val="Times New Roman"/>
      </rPr>
      <t xml:space="preserve">                                             
</t>
    </r>
    <r>
      <rPr>
        <b/>
        <sz val="12"/>
        <color theme="1"/>
        <rFont val="Times New Roman"/>
      </rPr>
      <t xml:space="preserve">
Виробник: ТОВ ОПУСМЕД, Україна
Ціна за штуку - 164,00  грн
(mnn id: 14120)</t>
    </r>
  </si>
  <si>
    <t>ЗАТВЕРДЖЕНО
наказ державного підприємства 
«Медичні закупівлі України» від 29.02.2024 № 203-Р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</si>
</sst>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i/>
      <sz val="9"/>
      <color theme="1"/>
      <name val="Times New Roman"/>
    </font>
    <font>
      <sz val="11"/>
      <color theme="1"/>
      <name val="Calibri"/>
      <scheme val="minor"/>
    </font>
    <font>
      <b/>
      <sz val="16"/>
      <color theme="1"/>
      <name val="Times New Roman"/>
    </font>
    <font>
      <sz val="10"/>
      <color theme="1"/>
      <name val="Arimo"/>
    </font>
    <font>
      <b/>
      <sz val="20"/>
      <color rgb="FFFF0000"/>
      <name val="Times New Roman"/>
    </font>
    <font>
      <b/>
      <sz val="18"/>
      <color theme="1"/>
      <name val="Times New Roman"/>
    </font>
    <font>
      <sz val="11"/>
      <color theme="1"/>
      <name val="Calibri"/>
    </font>
    <font>
      <sz val="15"/>
      <color rgb="FF000000"/>
      <name val="Times New Roman"/>
    </font>
    <font>
      <sz val="12"/>
      <color theme="1"/>
      <name val="Times New Roman"/>
    </font>
    <font>
      <b/>
      <sz val="12"/>
      <color theme="1"/>
      <name val="Times New Roman"/>
    </font>
    <font>
      <b/>
      <sz val="15"/>
      <color rgb="FF000000"/>
      <name val="Times New Roman"/>
      <family val="1"/>
      <charset val="204"/>
    </font>
    <font>
      <sz val="15"/>
      <color rgb="FF000000"/>
      <name val="Times New Roman"/>
      <family val="1"/>
      <charset val="204"/>
    </font>
    <font>
      <sz val="14"/>
      <color theme="1"/>
      <name val="Times New Roman"/>
      <family val="1"/>
      <charset val="204"/>
    </font>
    <font>
      <b/>
      <sz val="14"/>
      <color rgb="FF000000"/>
      <name val="Times New Roman"/>
      <family val="1"/>
      <charset val="204"/>
    </font>
    <font>
      <sz val="14"/>
      <color rgb="FF000000"/>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2CC"/>
      </patternFill>
    </fill>
  </fills>
  <borders count="30">
    <border>
      <left/>
      <right/>
      <top/>
      <bottom/>
      <diagonal/>
    </border>
    <border>
      <left/>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top/>
      <bottom style="thin">
        <color rgb="FF000000"/>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right/>
      <top/>
      <bottom style="thin">
        <color rgb="FF000000"/>
      </bottom>
      <diagonal/>
    </border>
    <border>
      <left style="medium">
        <color rgb="FF000000"/>
      </left>
      <right style="medium">
        <color indexed="64"/>
      </right>
      <top style="medium">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rgb="FF000000"/>
      </left>
      <right style="medium">
        <color indexed="64"/>
      </right>
      <top style="thin">
        <color rgb="FF000000"/>
      </top>
      <bottom style="medium">
        <color rgb="FF000000"/>
      </bottom>
      <diagonal/>
    </border>
    <border>
      <left/>
      <right/>
      <top style="medium">
        <color rgb="FF000000"/>
      </top>
      <bottom/>
      <diagonal/>
    </border>
    <border>
      <left style="thin">
        <color rgb="FF000000"/>
      </left>
      <right style="medium">
        <color indexed="64"/>
      </right>
      <top/>
      <bottom style="thin">
        <color rgb="FF000000"/>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s>
  <cellStyleXfs count="1">
    <xf numFmtId="0" fontId="0" fillId="0" borderId="0"/>
  </cellStyleXfs>
  <cellXfs count="65">
    <xf numFmtId="0" fontId="0" fillId="0" borderId="0" xfId="0"/>
    <xf numFmtId="0" fontId="1" fillId="2" borderId="1" xfId="0" applyFont="1" applyFill="1" applyBorder="1" applyAlignment="1">
      <alignment vertical="center" wrapText="1"/>
    </xf>
    <xf numFmtId="0" fontId="1" fillId="2" borderId="11" xfId="0" applyFont="1" applyFill="1" applyBorder="1" applyAlignment="1">
      <alignment horizontal="center" vertical="center" wrapText="1"/>
    </xf>
    <xf numFmtId="4" fontId="1" fillId="2" borderId="15" xfId="0" applyNumberFormat="1" applyFont="1" applyFill="1" applyBorder="1" applyAlignment="1">
      <alignment horizontal="center" vertical="center" wrapText="1"/>
    </xf>
    <xf numFmtId="4" fontId="5" fillId="2" borderId="16"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xf>
    <xf numFmtId="4" fontId="5" fillId="2" borderId="11" xfId="0" applyNumberFormat="1" applyFont="1" applyFill="1" applyBorder="1" applyAlignment="1">
      <alignment horizontal="center" vertical="center"/>
    </xf>
    <xf numFmtId="4" fontId="5" fillId="2" borderId="1" xfId="0" applyNumberFormat="1" applyFont="1" applyFill="1" applyBorder="1" applyAlignment="1">
      <alignment horizontal="center" vertical="center"/>
    </xf>
    <xf numFmtId="0" fontId="5" fillId="2" borderId="1" xfId="0" applyFont="1" applyFill="1" applyBorder="1" applyAlignment="1">
      <alignment horizontal="left" vertical="center" wrapText="1"/>
    </xf>
    <xf numFmtId="3" fontId="1" fillId="2" borderId="21" xfId="0" applyNumberFormat="1"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1" fillId="3" borderId="0" xfId="0" applyFont="1" applyFill="1" applyAlignment="1">
      <alignment horizontal="center" vertical="center" wrapText="1"/>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3" borderId="11" xfId="0" applyNumberFormat="1" applyFont="1" applyFill="1" applyBorder="1" applyAlignment="1">
      <alignment horizontal="center" vertical="center" wrapText="1"/>
    </xf>
    <xf numFmtId="1" fontId="6" fillId="3" borderId="20" xfId="0" applyNumberFormat="1" applyFont="1" applyFill="1" applyBorder="1" applyAlignment="1">
      <alignment horizontal="center" vertical="center" wrapText="1"/>
    </xf>
    <xf numFmtId="1" fontId="6" fillId="3" borderId="19" xfId="0" applyNumberFormat="1" applyFont="1" applyFill="1" applyBorder="1" applyAlignment="1">
      <alignment horizontal="center" vertical="center" wrapText="1"/>
    </xf>
    <xf numFmtId="1" fontId="6" fillId="3" borderId="13" xfId="0" applyNumberFormat="1" applyFont="1" applyFill="1" applyBorder="1" applyAlignment="1">
      <alignment horizontal="center" vertical="center" wrapText="1"/>
    </xf>
    <xf numFmtId="0" fontId="1" fillId="3" borderId="14" xfId="0" applyFont="1" applyFill="1" applyBorder="1" applyAlignment="1">
      <alignment horizontal="center" vertical="center"/>
    </xf>
    <xf numFmtId="0" fontId="5" fillId="3" borderId="22" xfId="0" applyFont="1" applyFill="1" applyBorder="1" applyAlignment="1">
      <alignment horizontal="left" vertical="center" wrapText="1"/>
    </xf>
    <xf numFmtId="0" fontId="1" fillId="3" borderId="17" xfId="0" applyFont="1" applyFill="1" applyBorder="1" applyAlignment="1">
      <alignment horizontal="center" vertical="center"/>
    </xf>
    <xf numFmtId="0" fontId="5" fillId="3" borderId="23" xfId="0" applyFont="1" applyFill="1" applyBorder="1" applyAlignment="1">
      <alignment horizontal="left" vertical="center" wrapText="1"/>
    </xf>
    <xf numFmtId="0" fontId="1" fillId="4" borderId="0" xfId="0" applyFont="1" applyFill="1" applyAlignment="1">
      <alignment horizontal="center" vertical="center"/>
    </xf>
    <xf numFmtId="0" fontId="1" fillId="4" borderId="17" xfId="0" applyFont="1" applyFill="1" applyBorder="1" applyAlignment="1">
      <alignment horizontal="center" vertical="center"/>
    </xf>
    <xf numFmtId="0" fontId="5" fillId="4" borderId="23" xfId="0" applyFont="1" applyFill="1" applyBorder="1" applyAlignment="1">
      <alignment horizontal="left" vertical="center" wrapText="1"/>
    </xf>
    <xf numFmtId="0" fontId="7" fillId="4" borderId="0" xfId="0" applyFont="1" applyFill="1"/>
    <xf numFmtId="0" fontId="1" fillId="4" borderId="14" xfId="0" applyFont="1" applyFill="1" applyBorder="1" applyAlignment="1">
      <alignment horizontal="center" vertical="center"/>
    </xf>
    <xf numFmtId="0" fontId="1" fillId="3" borderId="18" xfId="0" applyFont="1" applyFill="1" applyBorder="1" applyAlignment="1">
      <alignment horizontal="center" vertical="center"/>
    </xf>
    <xf numFmtId="0" fontId="5" fillId="3" borderId="24" xfId="0" applyFont="1" applyFill="1" applyBorder="1" applyAlignment="1">
      <alignment horizontal="left" vertical="center" wrapText="1"/>
    </xf>
    <xf numFmtId="0" fontId="8" fillId="3" borderId="0" xfId="0" applyFont="1" applyFill="1" applyAlignment="1">
      <alignment horizontal="left" vertical="center" wrapText="1"/>
    </xf>
    <xf numFmtId="0" fontId="9" fillId="3" borderId="0" xfId="0" applyFont="1" applyFill="1"/>
    <xf numFmtId="0" fontId="10" fillId="3" borderId="0" xfId="0" applyFont="1" applyFill="1" applyAlignment="1">
      <alignment horizontal="center" vertical="center"/>
    </xf>
    <xf numFmtId="0" fontId="11" fillId="3" borderId="0" xfId="0" applyFont="1" applyFill="1" applyAlignment="1">
      <alignment horizontal="left" vertical="center"/>
    </xf>
    <xf numFmtId="0" fontId="12" fillId="3" borderId="0" xfId="0" applyFont="1" applyFill="1" applyAlignment="1">
      <alignment vertical="center"/>
    </xf>
    <xf numFmtId="3" fontId="5" fillId="2" borderId="19" xfId="0" applyNumberFormat="1" applyFont="1" applyFill="1" applyBorder="1" applyAlignment="1">
      <alignment horizontal="center" vertical="center"/>
    </xf>
    <xf numFmtId="0" fontId="1" fillId="2" borderId="20" xfId="0" applyFont="1" applyFill="1" applyBorder="1" applyAlignment="1">
      <alignment horizontal="center" vertical="center" wrapText="1"/>
    </xf>
    <xf numFmtId="4" fontId="1" fillId="2" borderId="26" xfId="0" applyNumberFormat="1" applyFont="1" applyFill="1" applyBorder="1" applyAlignment="1">
      <alignment horizontal="center" vertical="center" wrapText="1"/>
    </xf>
    <xf numFmtId="4" fontId="5" fillId="2" borderId="20" xfId="0" applyNumberFormat="1" applyFont="1" applyFill="1" applyBorder="1" applyAlignment="1">
      <alignment horizontal="center" vertical="center"/>
    </xf>
    <xf numFmtId="0" fontId="18" fillId="2" borderId="10" xfId="0" applyFont="1" applyFill="1" applyBorder="1" applyAlignment="1">
      <alignment horizontal="center" vertical="center" wrapText="1"/>
    </xf>
    <xf numFmtId="0" fontId="8" fillId="3" borderId="13" xfId="0" applyFont="1" applyFill="1" applyBorder="1" applyAlignment="1">
      <alignment horizontal="left" vertical="center" wrapText="1"/>
    </xf>
    <xf numFmtId="0" fontId="4" fillId="3" borderId="19" xfId="0" applyFont="1" applyFill="1" applyBorder="1"/>
    <xf numFmtId="0" fontId="11" fillId="3" borderId="0" xfId="0" applyFont="1" applyFill="1" applyAlignment="1">
      <alignment horizontal="left" vertical="center" wrapText="1"/>
    </xf>
    <xf numFmtId="0" fontId="0" fillId="3" borderId="0" xfId="0" applyFill="1"/>
    <xf numFmtId="0" fontId="11" fillId="3" borderId="0" xfId="0" applyFont="1" applyFill="1" applyAlignment="1">
      <alignment horizontal="right" vertical="center"/>
    </xf>
    <xf numFmtId="0" fontId="3" fillId="3" borderId="2" xfId="0" applyFont="1" applyFill="1" applyBorder="1" applyAlignment="1">
      <alignment horizontal="center" vertical="center" wrapText="1"/>
    </xf>
    <xf numFmtId="0" fontId="4" fillId="3" borderId="2" xfId="0" applyFont="1" applyFill="1" applyBorder="1"/>
    <xf numFmtId="0" fontId="4" fillId="3" borderId="1" xfId="0" applyFont="1" applyFill="1" applyBorder="1"/>
    <xf numFmtId="0" fontId="5" fillId="3" borderId="3" xfId="0" applyFont="1" applyFill="1" applyBorder="1" applyAlignment="1">
      <alignment horizontal="center" vertical="center" wrapText="1"/>
    </xf>
    <xf numFmtId="0" fontId="4" fillId="3" borderId="6" xfId="0" applyFont="1" applyFill="1" applyBorder="1"/>
    <xf numFmtId="0" fontId="4" fillId="3" borderId="9" xfId="0" applyFont="1" applyFill="1" applyBorder="1"/>
    <xf numFmtId="0" fontId="5" fillId="3"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3" borderId="12" xfId="0" applyFont="1" applyFill="1" applyBorder="1"/>
    <xf numFmtId="0" fontId="16" fillId="3" borderId="25" xfId="0" applyFont="1" applyFill="1" applyBorder="1" applyAlignment="1">
      <alignment horizontal="center" vertical="center" wrapText="1"/>
    </xf>
    <xf numFmtId="0" fontId="4" fillId="3" borderId="5" xfId="0" applyFont="1" applyFill="1" applyBorder="1"/>
    <xf numFmtId="0" fontId="4" fillId="3" borderId="7" xfId="0" applyFont="1" applyFill="1" applyBorder="1"/>
    <xf numFmtId="0" fontId="4" fillId="3" borderId="8" xfId="0" applyFont="1" applyFill="1" applyBorder="1"/>
    <xf numFmtId="0" fontId="16"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29"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000"/>
  <sheetViews>
    <sheetView tabSelected="1" zoomScale="50" zoomScaleNormal="50" workbookViewId="0">
      <selection activeCell="K2" sqref="K2"/>
    </sheetView>
  </sheetViews>
  <sheetFormatPr defaultColWidth="14.453125" defaultRowHeight="15" customHeight="1"/>
  <cols>
    <col min="1" max="2" width="5.26953125" style="13" customWidth="1"/>
    <col min="3" max="3" width="38.26953125" style="13" customWidth="1"/>
    <col min="4" max="4" width="28.1796875" style="13" customWidth="1"/>
    <col min="5" max="5" width="26.08984375" style="13" customWidth="1"/>
    <col min="6" max="6" width="26.453125" style="13" customWidth="1"/>
    <col min="7" max="7" width="27.1796875" style="13" customWidth="1"/>
    <col min="8" max="8" width="37.7265625" style="13" customWidth="1"/>
    <col min="9" max="9" width="36.7265625" style="13" customWidth="1"/>
    <col min="10" max="10" width="46.7265625" style="13" customWidth="1"/>
    <col min="11" max="16384" width="14.453125" style="13"/>
  </cols>
  <sheetData>
    <row r="1" spans="1:30" ht="79.5" customHeight="1">
      <c r="A1" s="10"/>
      <c r="B1" s="10"/>
      <c r="C1" s="11"/>
      <c r="D1" s="1"/>
      <c r="E1" s="1"/>
      <c r="F1" s="1"/>
      <c r="G1" s="1"/>
      <c r="H1" s="1"/>
      <c r="I1" s="1"/>
      <c r="J1" s="12" t="s">
        <v>40</v>
      </c>
    </row>
    <row r="2" spans="1:30" ht="122" customHeight="1" thickBot="1">
      <c r="A2" s="14"/>
      <c r="B2" s="47" t="s">
        <v>0</v>
      </c>
      <c r="C2" s="48"/>
      <c r="D2" s="49"/>
      <c r="E2" s="49"/>
      <c r="F2" s="49"/>
      <c r="G2" s="49"/>
      <c r="H2" s="48"/>
      <c r="I2" s="48"/>
      <c r="J2" s="48"/>
    </row>
    <row r="3" spans="1:30" ht="45" customHeight="1" thickBot="1">
      <c r="A3" s="14"/>
      <c r="B3" s="50" t="s">
        <v>1</v>
      </c>
      <c r="C3" s="53" t="s">
        <v>2</v>
      </c>
      <c r="D3" s="62" t="s">
        <v>35</v>
      </c>
      <c r="E3" s="63"/>
      <c r="F3" s="63"/>
      <c r="G3" s="64"/>
      <c r="H3" s="56" t="s">
        <v>37</v>
      </c>
      <c r="I3" s="57"/>
      <c r="J3" s="54" t="s">
        <v>3</v>
      </c>
    </row>
    <row r="4" spans="1:30" ht="268.5" customHeight="1" thickBot="1">
      <c r="A4" s="15"/>
      <c r="B4" s="51"/>
      <c r="C4" s="51"/>
      <c r="D4" s="60" t="s">
        <v>39</v>
      </c>
      <c r="E4" s="61"/>
      <c r="F4" s="60" t="s">
        <v>38</v>
      </c>
      <c r="G4" s="61"/>
      <c r="H4" s="58"/>
      <c r="I4" s="59"/>
      <c r="J4" s="51"/>
    </row>
    <row r="5" spans="1:30" ht="17.5" customHeight="1" thickBot="1">
      <c r="A5" s="15"/>
      <c r="B5" s="52"/>
      <c r="C5" s="52"/>
      <c r="D5" s="41" t="s">
        <v>36</v>
      </c>
      <c r="E5" s="38" t="s">
        <v>4</v>
      </c>
      <c r="F5" s="41" t="s">
        <v>36</v>
      </c>
      <c r="G5" s="38" t="s">
        <v>4</v>
      </c>
      <c r="H5" s="41" t="s">
        <v>36</v>
      </c>
      <c r="I5" s="2" t="s">
        <v>4</v>
      </c>
      <c r="J5" s="55"/>
    </row>
    <row r="6" spans="1:30" ht="12" customHeight="1" thickBot="1">
      <c r="A6" s="16"/>
      <c r="B6" s="17">
        <v>1</v>
      </c>
      <c r="C6" s="18">
        <v>2</v>
      </c>
      <c r="D6" s="19">
        <v>3</v>
      </c>
      <c r="E6" s="18">
        <v>4</v>
      </c>
      <c r="F6" s="19">
        <v>5</v>
      </c>
      <c r="G6" s="18">
        <v>6</v>
      </c>
      <c r="H6" s="19">
        <v>7</v>
      </c>
      <c r="I6" s="20">
        <v>8</v>
      </c>
      <c r="J6" s="17">
        <v>9</v>
      </c>
    </row>
    <row r="7" spans="1:30" ht="18" customHeight="1">
      <c r="A7" s="10"/>
      <c r="B7" s="21">
        <v>1</v>
      </c>
      <c r="C7" s="22" t="s">
        <v>5</v>
      </c>
      <c r="D7" s="9">
        <v>0</v>
      </c>
      <c r="E7" s="39">
        <f>D7*164</f>
        <v>0</v>
      </c>
      <c r="F7" s="9">
        <v>0</v>
      </c>
      <c r="G7" s="39">
        <f>F7*164</f>
        <v>0</v>
      </c>
      <c r="H7" s="9">
        <v>37</v>
      </c>
      <c r="I7" s="3">
        <f>H7*119.99</f>
        <v>4439.63</v>
      </c>
      <c r="J7" s="4">
        <f>E7+G7+I7</f>
        <v>4439.63</v>
      </c>
    </row>
    <row r="8" spans="1:30" ht="18" customHeight="1">
      <c r="A8" s="10"/>
      <c r="B8" s="23">
        <v>2</v>
      </c>
      <c r="C8" s="24" t="s">
        <v>6</v>
      </c>
      <c r="D8" s="9">
        <v>73</v>
      </c>
      <c r="E8" s="39">
        <f t="shared" ref="E8:E33" si="0">D8*164</f>
        <v>11972</v>
      </c>
      <c r="F8" s="9">
        <v>74</v>
      </c>
      <c r="G8" s="39">
        <f t="shared" ref="G8:G33" si="1">F8*164</f>
        <v>12136</v>
      </c>
      <c r="H8" s="9">
        <v>18</v>
      </c>
      <c r="I8" s="3">
        <f t="shared" ref="I8:I33" si="2">H8*119.99</f>
        <v>2159.8199999999997</v>
      </c>
      <c r="J8" s="4">
        <f t="shared" ref="J8:J33" si="3">E8+G8+I8</f>
        <v>26267.82</v>
      </c>
    </row>
    <row r="9" spans="1:30" ht="18" customHeight="1">
      <c r="A9" s="10"/>
      <c r="B9" s="21">
        <v>3</v>
      </c>
      <c r="C9" s="24" t="s">
        <v>7</v>
      </c>
      <c r="D9" s="9">
        <v>18</v>
      </c>
      <c r="E9" s="39">
        <f t="shared" si="0"/>
        <v>2952</v>
      </c>
      <c r="F9" s="9">
        <v>19</v>
      </c>
      <c r="G9" s="39">
        <f t="shared" si="1"/>
        <v>3116</v>
      </c>
      <c r="H9" s="9">
        <v>294</v>
      </c>
      <c r="I9" s="3">
        <f t="shared" si="2"/>
        <v>35277.06</v>
      </c>
      <c r="J9" s="4">
        <f t="shared" si="3"/>
        <v>41345.06</v>
      </c>
    </row>
    <row r="10" spans="1:30" ht="18" customHeight="1">
      <c r="A10" s="25"/>
      <c r="B10" s="26">
        <v>4</v>
      </c>
      <c r="C10" s="27" t="s">
        <v>8</v>
      </c>
      <c r="D10" s="9">
        <v>0</v>
      </c>
      <c r="E10" s="39">
        <f t="shared" si="0"/>
        <v>0</v>
      </c>
      <c r="F10" s="9">
        <v>0</v>
      </c>
      <c r="G10" s="39">
        <f t="shared" si="1"/>
        <v>0</v>
      </c>
      <c r="H10" s="9">
        <v>0</v>
      </c>
      <c r="I10" s="3">
        <f t="shared" si="2"/>
        <v>0</v>
      </c>
      <c r="J10" s="4">
        <f t="shared" si="3"/>
        <v>0</v>
      </c>
      <c r="K10" s="28"/>
      <c r="L10" s="28"/>
      <c r="M10" s="28"/>
      <c r="N10" s="28"/>
      <c r="O10" s="28"/>
      <c r="P10" s="28"/>
      <c r="Q10" s="28"/>
      <c r="R10" s="28"/>
      <c r="S10" s="28"/>
      <c r="T10" s="28"/>
      <c r="U10" s="28"/>
      <c r="V10" s="28"/>
      <c r="W10" s="28"/>
      <c r="X10" s="28"/>
      <c r="Y10" s="28"/>
      <c r="Z10" s="28"/>
      <c r="AA10" s="28"/>
      <c r="AB10" s="28"/>
      <c r="AC10" s="28"/>
      <c r="AD10" s="28"/>
    </row>
    <row r="11" spans="1:30" ht="18" customHeight="1">
      <c r="A11" s="10"/>
      <c r="B11" s="21">
        <v>5</v>
      </c>
      <c r="C11" s="24" t="s">
        <v>9</v>
      </c>
      <c r="D11" s="9">
        <v>1</v>
      </c>
      <c r="E11" s="39">
        <f t="shared" si="0"/>
        <v>164</v>
      </c>
      <c r="F11" s="9">
        <v>1</v>
      </c>
      <c r="G11" s="39">
        <f t="shared" si="1"/>
        <v>164</v>
      </c>
      <c r="H11" s="9">
        <v>135</v>
      </c>
      <c r="I11" s="3">
        <f t="shared" si="2"/>
        <v>16198.65</v>
      </c>
      <c r="J11" s="4">
        <f t="shared" si="3"/>
        <v>16526.650000000001</v>
      </c>
    </row>
    <row r="12" spans="1:30" ht="18" customHeight="1">
      <c r="A12" s="10"/>
      <c r="B12" s="23">
        <v>6</v>
      </c>
      <c r="C12" s="24" t="s">
        <v>10</v>
      </c>
      <c r="D12" s="9">
        <v>0</v>
      </c>
      <c r="E12" s="39">
        <f t="shared" si="0"/>
        <v>0</v>
      </c>
      <c r="F12" s="9">
        <v>0</v>
      </c>
      <c r="G12" s="39">
        <f t="shared" si="1"/>
        <v>0</v>
      </c>
      <c r="H12" s="9">
        <v>0</v>
      </c>
      <c r="I12" s="3">
        <f t="shared" si="2"/>
        <v>0</v>
      </c>
      <c r="J12" s="4">
        <f t="shared" si="3"/>
        <v>0</v>
      </c>
    </row>
    <row r="13" spans="1:30" ht="18" customHeight="1">
      <c r="A13" s="25"/>
      <c r="B13" s="29">
        <v>7</v>
      </c>
      <c r="C13" s="27" t="s">
        <v>11</v>
      </c>
      <c r="D13" s="9">
        <v>41</v>
      </c>
      <c r="E13" s="39">
        <f t="shared" si="0"/>
        <v>6724</v>
      </c>
      <c r="F13" s="9">
        <v>41</v>
      </c>
      <c r="G13" s="39">
        <f t="shared" si="1"/>
        <v>6724</v>
      </c>
      <c r="H13" s="9">
        <v>15</v>
      </c>
      <c r="I13" s="3">
        <f t="shared" si="2"/>
        <v>1799.85</v>
      </c>
      <c r="J13" s="4">
        <f t="shared" si="3"/>
        <v>15247.85</v>
      </c>
      <c r="K13" s="28"/>
      <c r="L13" s="28"/>
      <c r="M13" s="28"/>
      <c r="N13" s="28"/>
      <c r="O13" s="28"/>
      <c r="P13" s="28"/>
      <c r="Q13" s="28"/>
      <c r="R13" s="28"/>
      <c r="S13" s="28"/>
      <c r="T13" s="28"/>
      <c r="U13" s="28"/>
      <c r="V13" s="28"/>
      <c r="W13" s="28"/>
      <c r="X13" s="28"/>
      <c r="Y13" s="28"/>
      <c r="Z13" s="28"/>
      <c r="AA13" s="28"/>
      <c r="AB13" s="28"/>
      <c r="AC13" s="28"/>
      <c r="AD13" s="28"/>
    </row>
    <row r="14" spans="1:30" ht="18" customHeight="1">
      <c r="A14" s="10"/>
      <c r="B14" s="23">
        <v>8</v>
      </c>
      <c r="C14" s="24" t="s">
        <v>12</v>
      </c>
      <c r="D14" s="9">
        <v>100</v>
      </c>
      <c r="E14" s="39">
        <f t="shared" si="0"/>
        <v>16400</v>
      </c>
      <c r="F14" s="9">
        <v>99</v>
      </c>
      <c r="G14" s="39">
        <f t="shared" si="1"/>
        <v>16236</v>
      </c>
      <c r="H14" s="9">
        <v>257</v>
      </c>
      <c r="I14" s="3">
        <f t="shared" si="2"/>
        <v>30837.43</v>
      </c>
      <c r="J14" s="4">
        <f t="shared" si="3"/>
        <v>63473.43</v>
      </c>
    </row>
    <row r="15" spans="1:30" ht="18" customHeight="1">
      <c r="A15" s="10"/>
      <c r="B15" s="21">
        <v>9</v>
      </c>
      <c r="C15" s="24" t="s">
        <v>13</v>
      </c>
      <c r="D15" s="9">
        <v>73</v>
      </c>
      <c r="E15" s="39">
        <f t="shared" si="0"/>
        <v>11972</v>
      </c>
      <c r="F15" s="9">
        <v>74</v>
      </c>
      <c r="G15" s="39">
        <f t="shared" si="1"/>
        <v>12136</v>
      </c>
      <c r="H15" s="9">
        <v>368</v>
      </c>
      <c r="I15" s="3">
        <f t="shared" si="2"/>
        <v>44156.32</v>
      </c>
      <c r="J15" s="4">
        <f t="shared" si="3"/>
        <v>68264.320000000007</v>
      </c>
    </row>
    <row r="16" spans="1:30" ht="18" customHeight="1">
      <c r="A16" s="25"/>
      <c r="B16" s="26">
        <v>10</v>
      </c>
      <c r="C16" s="27" t="s">
        <v>14</v>
      </c>
      <c r="D16" s="9">
        <v>0</v>
      </c>
      <c r="E16" s="39">
        <f t="shared" si="0"/>
        <v>0</v>
      </c>
      <c r="F16" s="9">
        <v>0</v>
      </c>
      <c r="G16" s="39">
        <f t="shared" si="1"/>
        <v>0</v>
      </c>
      <c r="H16" s="9">
        <v>61</v>
      </c>
      <c r="I16" s="3">
        <f t="shared" si="2"/>
        <v>7319.3899999999994</v>
      </c>
      <c r="J16" s="4">
        <f t="shared" si="3"/>
        <v>7319.3899999999994</v>
      </c>
      <c r="K16" s="28"/>
      <c r="L16" s="28"/>
      <c r="M16" s="28"/>
      <c r="N16" s="28"/>
      <c r="O16" s="28"/>
      <c r="P16" s="28"/>
      <c r="Q16" s="28"/>
      <c r="R16" s="28"/>
      <c r="S16" s="28"/>
      <c r="T16" s="28"/>
      <c r="U16" s="28"/>
      <c r="V16" s="28"/>
      <c r="W16" s="28"/>
      <c r="X16" s="28"/>
      <c r="Y16" s="28"/>
      <c r="Z16" s="28"/>
      <c r="AA16" s="28"/>
      <c r="AB16" s="28"/>
      <c r="AC16" s="28"/>
      <c r="AD16" s="28"/>
    </row>
    <row r="17" spans="1:30" ht="18" customHeight="1">
      <c r="A17" s="25"/>
      <c r="B17" s="29">
        <v>11</v>
      </c>
      <c r="C17" s="27" t="s">
        <v>15</v>
      </c>
      <c r="D17" s="9">
        <v>0</v>
      </c>
      <c r="E17" s="39">
        <f t="shared" si="0"/>
        <v>0</v>
      </c>
      <c r="F17" s="9">
        <v>0</v>
      </c>
      <c r="G17" s="39">
        <f t="shared" si="1"/>
        <v>0</v>
      </c>
      <c r="H17" s="9">
        <v>0</v>
      </c>
      <c r="I17" s="3">
        <f t="shared" si="2"/>
        <v>0</v>
      </c>
      <c r="J17" s="4">
        <f t="shared" si="3"/>
        <v>0</v>
      </c>
      <c r="K17" s="28"/>
      <c r="L17" s="28"/>
      <c r="M17" s="28"/>
      <c r="N17" s="28"/>
      <c r="O17" s="28"/>
      <c r="P17" s="28"/>
      <c r="Q17" s="28"/>
      <c r="R17" s="28"/>
      <c r="S17" s="28"/>
      <c r="T17" s="28"/>
      <c r="U17" s="28"/>
      <c r="V17" s="28"/>
      <c r="W17" s="28"/>
      <c r="X17" s="28"/>
      <c r="Y17" s="28"/>
      <c r="Z17" s="28"/>
      <c r="AA17" s="28"/>
      <c r="AB17" s="28"/>
      <c r="AC17" s="28"/>
      <c r="AD17" s="28"/>
    </row>
    <row r="18" spans="1:30" ht="18" customHeight="1">
      <c r="A18" s="10"/>
      <c r="B18" s="23">
        <v>12</v>
      </c>
      <c r="C18" s="24" t="s">
        <v>16</v>
      </c>
      <c r="D18" s="9">
        <v>388</v>
      </c>
      <c r="E18" s="39">
        <f t="shared" si="0"/>
        <v>63632</v>
      </c>
      <c r="F18" s="9">
        <v>348</v>
      </c>
      <c r="G18" s="39">
        <f t="shared" si="1"/>
        <v>57072</v>
      </c>
      <c r="H18" s="9">
        <v>1472</v>
      </c>
      <c r="I18" s="3">
        <f t="shared" si="2"/>
        <v>176625.28</v>
      </c>
      <c r="J18" s="4">
        <f t="shared" si="3"/>
        <v>297329.28000000003</v>
      </c>
    </row>
    <row r="19" spans="1:30" ht="18" customHeight="1">
      <c r="A19" s="10"/>
      <c r="B19" s="21">
        <v>13</v>
      </c>
      <c r="C19" s="24" t="s">
        <v>17</v>
      </c>
      <c r="D19" s="9">
        <v>21</v>
      </c>
      <c r="E19" s="39">
        <f t="shared" si="0"/>
        <v>3444</v>
      </c>
      <c r="F19" s="9">
        <v>22</v>
      </c>
      <c r="G19" s="39">
        <f t="shared" si="1"/>
        <v>3608</v>
      </c>
      <c r="H19" s="9">
        <v>0</v>
      </c>
      <c r="I19" s="3">
        <f t="shared" si="2"/>
        <v>0</v>
      </c>
      <c r="J19" s="4">
        <f t="shared" si="3"/>
        <v>7052</v>
      </c>
    </row>
    <row r="20" spans="1:30" ht="18" customHeight="1">
      <c r="A20" s="10"/>
      <c r="B20" s="23">
        <v>14</v>
      </c>
      <c r="C20" s="24" t="s">
        <v>18</v>
      </c>
      <c r="D20" s="9">
        <v>0</v>
      </c>
      <c r="E20" s="39">
        <f t="shared" si="0"/>
        <v>0</v>
      </c>
      <c r="F20" s="9">
        <v>0</v>
      </c>
      <c r="G20" s="39">
        <f t="shared" si="1"/>
        <v>0</v>
      </c>
      <c r="H20" s="9">
        <v>390</v>
      </c>
      <c r="I20" s="3">
        <f t="shared" si="2"/>
        <v>46796.1</v>
      </c>
      <c r="J20" s="4">
        <f t="shared" si="3"/>
        <v>46796.1</v>
      </c>
    </row>
    <row r="21" spans="1:30" ht="18" customHeight="1">
      <c r="A21" s="10"/>
      <c r="B21" s="21">
        <v>15</v>
      </c>
      <c r="C21" s="24" t="s">
        <v>19</v>
      </c>
      <c r="D21" s="9">
        <v>0</v>
      </c>
      <c r="E21" s="39">
        <f t="shared" si="0"/>
        <v>0</v>
      </c>
      <c r="F21" s="9">
        <v>0</v>
      </c>
      <c r="G21" s="39">
        <f t="shared" si="1"/>
        <v>0</v>
      </c>
      <c r="H21" s="9">
        <v>59</v>
      </c>
      <c r="I21" s="3">
        <f t="shared" si="2"/>
        <v>7079.41</v>
      </c>
      <c r="J21" s="4">
        <f t="shared" si="3"/>
        <v>7079.41</v>
      </c>
    </row>
    <row r="22" spans="1:30" ht="18" customHeight="1">
      <c r="A22" s="10"/>
      <c r="B22" s="23">
        <v>16</v>
      </c>
      <c r="C22" s="24" t="s">
        <v>20</v>
      </c>
      <c r="D22" s="9">
        <v>73</v>
      </c>
      <c r="E22" s="39">
        <f t="shared" si="0"/>
        <v>11972</v>
      </c>
      <c r="F22" s="9">
        <v>74</v>
      </c>
      <c r="G22" s="39">
        <f t="shared" si="1"/>
        <v>12136</v>
      </c>
      <c r="H22" s="9">
        <v>442</v>
      </c>
      <c r="I22" s="3">
        <f t="shared" si="2"/>
        <v>53035.579999999994</v>
      </c>
      <c r="J22" s="4">
        <f t="shared" si="3"/>
        <v>77143.579999999987</v>
      </c>
    </row>
    <row r="23" spans="1:30" ht="18" customHeight="1">
      <c r="A23" s="25"/>
      <c r="B23" s="29">
        <v>17</v>
      </c>
      <c r="C23" s="27" t="s">
        <v>21</v>
      </c>
      <c r="D23" s="9">
        <v>0</v>
      </c>
      <c r="E23" s="39">
        <f t="shared" si="0"/>
        <v>0</v>
      </c>
      <c r="F23" s="9">
        <v>0</v>
      </c>
      <c r="G23" s="39">
        <f t="shared" si="1"/>
        <v>0</v>
      </c>
      <c r="H23" s="9">
        <v>37</v>
      </c>
      <c r="I23" s="3">
        <f t="shared" si="2"/>
        <v>4439.63</v>
      </c>
      <c r="J23" s="4">
        <f t="shared" si="3"/>
        <v>4439.63</v>
      </c>
      <c r="K23" s="28"/>
      <c r="L23" s="28"/>
      <c r="M23" s="28"/>
      <c r="N23" s="28"/>
      <c r="O23" s="28"/>
      <c r="P23" s="28"/>
      <c r="Q23" s="28"/>
      <c r="R23" s="28"/>
      <c r="S23" s="28"/>
      <c r="T23" s="28"/>
      <c r="U23" s="28"/>
      <c r="V23" s="28"/>
      <c r="W23" s="28"/>
      <c r="X23" s="28"/>
      <c r="Y23" s="28"/>
      <c r="Z23" s="28"/>
      <c r="AA23" s="28"/>
      <c r="AB23" s="28"/>
      <c r="AC23" s="28"/>
      <c r="AD23" s="28"/>
    </row>
    <row r="24" spans="1:30" ht="18" customHeight="1">
      <c r="A24" s="10"/>
      <c r="B24" s="23">
        <v>18</v>
      </c>
      <c r="C24" s="24" t="s">
        <v>22</v>
      </c>
      <c r="D24" s="9">
        <v>90</v>
      </c>
      <c r="E24" s="39">
        <f t="shared" si="0"/>
        <v>14760</v>
      </c>
      <c r="F24" s="9">
        <v>90</v>
      </c>
      <c r="G24" s="39">
        <f t="shared" si="1"/>
        <v>14760</v>
      </c>
      <c r="H24" s="9">
        <v>256</v>
      </c>
      <c r="I24" s="3">
        <f t="shared" si="2"/>
        <v>30717.439999999999</v>
      </c>
      <c r="J24" s="4">
        <f t="shared" si="3"/>
        <v>60237.440000000002</v>
      </c>
    </row>
    <row r="25" spans="1:30" ht="18" customHeight="1">
      <c r="A25" s="10"/>
      <c r="B25" s="21">
        <v>19</v>
      </c>
      <c r="C25" s="24" t="s">
        <v>23</v>
      </c>
      <c r="D25" s="9">
        <v>73</v>
      </c>
      <c r="E25" s="39">
        <f t="shared" si="0"/>
        <v>11972</v>
      </c>
      <c r="F25" s="9">
        <v>74</v>
      </c>
      <c r="G25" s="39">
        <f t="shared" si="1"/>
        <v>12136</v>
      </c>
      <c r="H25" s="9">
        <v>589</v>
      </c>
      <c r="I25" s="3">
        <f t="shared" si="2"/>
        <v>70674.11</v>
      </c>
      <c r="J25" s="4">
        <f t="shared" si="3"/>
        <v>94782.11</v>
      </c>
    </row>
    <row r="26" spans="1:30" ht="18" customHeight="1">
      <c r="A26" s="10"/>
      <c r="B26" s="23">
        <v>20</v>
      </c>
      <c r="C26" s="24" t="s">
        <v>24</v>
      </c>
      <c r="D26" s="9">
        <v>0</v>
      </c>
      <c r="E26" s="39">
        <f t="shared" si="0"/>
        <v>0</v>
      </c>
      <c r="F26" s="9">
        <v>0</v>
      </c>
      <c r="G26" s="39">
        <f t="shared" si="1"/>
        <v>0</v>
      </c>
      <c r="H26" s="9">
        <v>14</v>
      </c>
      <c r="I26" s="3">
        <f t="shared" si="2"/>
        <v>1679.86</v>
      </c>
      <c r="J26" s="4">
        <f t="shared" si="3"/>
        <v>1679.86</v>
      </c>
    </row>
    <row r="27" spans="1:30" ht="18" customHeight="1">
      <c r="A27" s="10"/>
      <c r="B27" s="21">
        <v>21</v>
      </c>
      <c r="C27" s="24" t="s">
        <v>25</v>
      </c>
      <c r="D27" s="9">
        <v>94</v>
      </c>
      <c r="E27" s="39">
        <f t="shared" si="0"/>
        <v>15416</v>
      </c>
      <c r="F27" s="9">
        <v>95</v>
      </c>
      <c r="G27" s="39">
        <f t="shared" si="1"/>
        <v>15580</v>
      </c>
      <c r="H27" s="9">
        <v>15</v>
      </c>
      <c r="I27" s="3">
        <f t="shared" si="2"/>
        <v>1799.85</v>
      </c>
      <c r="J27" s="4">
        <f t="shared" si="3"/>
        <v>32795.85</v>
      </c>
    </row>
    <row r="28" spans="1:30" ht="18" customHeight="1">
      <c r="A28" s="10"/>
      <c r="B28" s="23">
        <v>22</v>
      </c>
      <c r="C28" s="24" t="s">
        <v>26</v>
      </c>
      <c r="D28" s="9">
        <v>169</v>
      </c>
      <c r="E28" s="39">
        <f t="shared" si="0"/>
        <v>27716</v>
      </c>
      <c r="F28" s="9">
        <v>149</v>
      </c>
      <c r="G28" s="39">
        <f t="shared" si="1"/>
        <v>24436</v>
      </c>
      <c r="H28" s="9">
        <v>0</v>
      </c>
      <c r="I28" s="3">
        <f t="shared" si="2"/>
        <v>0</v>
      </c>
      <c r="J28" s="4">
        <f t="shared" si="3"/>
        <v>52152</v>
      </c>
    </row>
    <row r="29" spans="1:30" ht="18" customHeight="1">
      <c r="A29" s="25"/>
      <c r="B29" s="29">
        <v>23</v>
      </c>
      <c r="C29" s="27" t="s">
        <v>27</v>
      </c>
      <c r="D29" s="9">
        <v>73</v>
      </c>
      <c r="E29" s="39">
        <f t="shared" si="0"/>
        <v>11972</v>
      </c>
      <c r="F29" s="9">
        <v>74</v>
      </c>
      <c r="G29" s="39">
        <f t="shared" si="1"/>
        <v>12136</v>
      </c>
      <c r="H29" s="9">
        <v>0</v>
      </c>
      <c r="I29" s="3">
        <f t="shared" si="2"/>
        <v>0</v>
      </c>
      <c r="J29" s="4">
        <f t="shared" si="3"/>
        <v>24108</v>
      </c>
      <c r="K29" s="28"/>
      <c r="L29" s="28"/>
      <c r="M29" s="28"/>
      <c r="N29" s="28"/>
      <c r="O29" s="28"/>
      <c r="P29" s="28"/>
      <c r="Q29" s="28"/>
      <c r="R29" s="28"/>
      <c r="S29" s="28"/>
      <c r="T29" s="28"/>
      <c r="U29" s="28"/>
      <c r="V29" s="28"/>
      <c r="W29" s="28"/>
      <c r="X29" s="28"/>
      <c r="Y29" s="28"/>
      <c r="Z29" s="28"/>
      <c r="AA29" s="28"/>
      <c r="AB29" s="28"/>
      <c r="AC29" s="28"/>
      <c r="AD29" s="28"/>
    </row>
    <row r="30" spans="1:30" ht="18" customHeight="1">
      <c r="A30" s="10"/>
      <c r="B30" s="23">
        <v>24</v>
      </c>
      <c r="C30" s="24" t="s">
        <v>28</v>
      </c>
      <c r="D30" s="9">
        <v>189</v>
      </c>
      <c r="E30" s="39">
        <f t="shared" si="0"/>
        <v>30996</v>
      </c>
      <c r="F30" s="9">
        <v>179</v>
      </c>
      <c r="G30" s="39">
        <f t="shared" si="1"/>
        <v>29356</v>
      </c>
      <c r="H30" s="9">
        <v>165</v>
      </c>
      <c r="I30" s="3">
        <f t="shared" si="2"/>
        <v>19798.349999999999</v>
      </c>
      <c r="J30" s="4">
        <f t="shared" si="3"/>
        <v>80150.350000000006</v>
      </c>
    </row>
    <row r="31" spans="1:30" ht="18" customHeight="1">
      <c r="A31" s="10"/>
      <c r="B31" s="21">
        <v>25</v>
      </c>
      <c r="C31" s="24" t="s">
        <v>29</v>
      </c>
      <c r="D31" s="9">
        <v>0</v>
      </c>
      <c r="E31" s="39">
        <f t="shared" si="0"/>
        <v>0</v>
      </c>
      <c r="F31" s="9">
        <v>0</v>
      </c>
      <c r="G31" s="39">
        <f t="shared" si="1"/>
        <v>0</v>
      </c>
      <c r="H31" s="9">
        <v>74</v>
      </c>
      <c r="I31" s="3">
        <f t="shared" si="2"/>
        <v>8879.26</v>
      </c>
      <c r="J31" s="4">
        <f t="shared" si="3"/>
        <v>8879.26</v>
      </c>
    </row>
    <row r="32" spans="1:30" ht="78.75" customHeight="1">
      <c r="A32" s="10"/>
      <c r="B32" s="21">
        <v>26</v>
      </c>
      <c r="C32" s="24" t="s">
        <v>30</v>
      </c>
      <c r="D32" s="9">
        <v>24</v>
      </c>
      <c r="E32" s="39">
        <f t="shared" si="0"/>
        <v>3936</v>
      </c>
      <c r="F32" s="9">
        <v>24</v>
      </c>
      <c r="G32" s="39">
        <f t="shared" si="1"/>
        <v>3936</v>
      </c>
      <c r="H32" s="9">
        <v>110</v>
      </c>
      <c r="I32" s="3">
        <f t="shared" si="2"/>
        <v>13198.9</v>
      </c>
      <c r="J32" s="4">
        <f t="shared" si="3"/>
        <v>21070.9</v>
      </c>
    </row>
    <row r="33" spans="1:30" ht="45.75" customHeight="1" thickBot="1">
      <c r="A33" s="10"/>
      <c r="B33" s="30">
        <v>27</v>
      </c>
      <c r="C33" s="31" t="s">
        <v>31</v>
      </c>
      <c r="D33" s="9">
        <v>0</v>
      </c>
      <c r="E33" s="39">
        <f t="shared" si="0"/>
        <v>0</v>
      </c>
      <c r="F33" s="9">
        <v>0</v>
      </c>
      <c r="G33" s="39">
        <f t="shared" si="1"/>
        <v>0</v>
      </c>
      <c r="H33" s="9">
        <v>0</v>
      </c>
      <c r="I33" s="3">
        <f t="shared" si="2"/>
        <v>0</v>
      </c>
      <c r="J33" s="4">
        <f t="shared" si="3"/>
        <v>0</v>
      </c>
    </row>
    <row r="34" spans="1:30" ht="27.75" customHeight="1" thickBot="1">
      <c r="A34" s="32"/>
      <c r="B34" s="42" t="s">
        <v>32</v>
      </c>
      <c r="C34" s="43"/>
      <c r="D34" s="5">
        <f t="shared" ref="D34:J34" si="4">SUM(D7:D33)</f>
        <v>1500</v>
      </c>
      <c r="E34" s="40">
        <f t="shared" si="4"/>
        <v>246000</v>
      </c>
      <c r="F34" s="37">
        <f t="shared" ref="F34:G34" si="5">SUM(F7:F33)</f>
        <v>1437</v>
      </c>
      <c r="G34" s="40">
        <f t="shared" si="5"/>
        <v>235668</v>
      </c>
      <c r="H34" s="37">
        <f t="shared" ref="H34:I34" si="6">SUM(H7:H33)</f>
        <v>4808</v>
      </c>
      <c r="I34" s="6">
        <f t="shared" si="6"/>
        <v>576911.92000000004</v>
      </c>
      <c r="J34" s="6">
        <f t="shared" si="4"/>
        <v>1058579.92</v>
      </c>
    </row>
    <row r="35" spans="1:30" ht="27.75" customHeight="1">
      <c r="A35" s="32"/>
      <c r="B35" s="32"/>
      <c r="C35" s="33"/>
      <c r="D35" s="7"/>
      <c r="E35" s="7"/>
      <c r="F35" s="7"/>
      <c r="G35" s="7"/>
      <c r="H35" s="7"/>
      <c r="I35" s="7"/>
    </row>
    <row r="36" spans="1:30" ht="25.5" customHeight="1">
      <c r="A36" s="34"/>
      <c r="B36" s="44" t="s">
        <v>33</v>
      </c>
      <c r="C36" s="45"/>
      <c r="D36" s="35"/>
      <c r="E36" s="35"/>
      <c r="F36" s="35"/>
      <c r="G36" s="35"/>
      <c r="H36" s="35"/>
      <c r="I36" s="35"/>
      <c r="J36" s="46" t="s">
        <v>34</v>
      </c>
      <c r="K36" s="36"/>
      <c r="L36" s="36"/>
      <c r="M36" s="36"/>
      <c r="N36" s="36"/>
      <c r="O36" s="36"/>
      <c r="P36" s="36"/>
      <c r="Q36" s="36"/>
      <c r="R36" s="36"/>
      <c r="S36" s="36"/>
      <c r="T36" s="36"/>
      <c r="U36" s="36"/>
      <c r="V36" s="36"/>
      <c r="W36" s="36"/>
      <c r="X36" s="36"/>
      <c r="Y36" s="36"/>
      <c r="Z36" s="36"/>
      <c r="AA36" s="36"/>
      <c r="AB36" s="36"/>
      <c r="AC36" s="36"/>
      <c r="AD36" s="36"/>
    </row>
    <row r="37" spans="1:30" ht="28.5" customHeight="1">
      <c r="A37" s="8"/>
      <c r="B37" s="45"/>
      <c r="C37" s="45"/>
      <c r="D37" s="35"/>
      <c r="E37" s="35"/>
      <c r="F37" s="35"/>
      <c r="G37" s="35"/>
      <c r="H37" s="35"/>
      <c r="I37" s="35"/>
      <c r="J37" s="45"/>
      <c r="K37" s="36"/>
      <c r="L37" s="36"/>
      <c r="M37" s="36"/>
      <c r="N37" s="36"/>
      <c r="O37" s="36"/>
      <c r="P37" s="36"/>
      <c r="Q37" s="36"/>
      <c r="R37" s="36"/>
      <c r="S37" s="36"/>
      <c r="T37" s="36"/>
      <c r="U37" s="36"/>
      <c r="V37" s="36"/>
      <c r="W37" s="36"/>
      <c r="X37" s="36"/>
      <c r="Y37" s="36"/>
      <c r="Z37" s="36"/>
      <c r="AA37" s="36"/>
      <c r="AB37" s="36"/>
      <c r="AC37" s="36"/>
      <c r="AD37" s="36"/>
    </row>
    <row r="38" spans="1:30" ht="14.25" customHeight="1"/>
    <row r="39" spans="1:30" ht="14.25" customHeight="1"/>
    <row r="40" spans="1:30" ht="14.25" customHeight="1"/>
    <row r="41" spans="1:30" ht="14.25" customHeight="1"/>
    <row r="42" spans="1:30" ht="14.25" customHeight="1"/>
    <row r="43" spans="1:30" ht="14.25" customHeight="1"/>
    <row r="44" spans="1:30" ht="14.25" customHeight="1"/>
    <row r="45" spans="1:30" ht="14.25" customHeight="1"/>
    <row r="46" spans="1:30" ht="14.25" customHeight="1"/>
    <row r="47" spans="1:30" ht="14.25" customHeight="1"/>
    <row r="48" spans="1:30"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1">
    <mergeCell ref="B34:C34"/>
    <mergeCell ref="B36:C37"/>
    <mergeCell ref="J36:J37"/>
    <mergeCell ref="B2:J2"/>
    <mergeCell ref="B3:B5"/>
    <mergeCell ref="C3:C5"/>
    <mergeCell ref="J3:J5"/>
    <mergeCell ref="H3:I4"/>
    <mergeCell ref="D4:E4"/>
    <mergeCell ref="F4:G4"/>
    <mergeCell ref="D3:G3"/>
  </mergeCells>
  <pageMargins left="0.70866141732283472" right="0.70866141732283472" top="0.74803149606299213" bottom="0.74803149606299213"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Розподіл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dcterms:created xsi:type="dcterms:W3CDTF">2021-10-04T14:21:04Z</dcterms:created>
  <dcterms:modified xsi:type="dcterms:W3CDTF">2024-03-01T07:43:29Z</dcterms:modified>
</cp:coreProperties>
</file>