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d.holovach\Desktop\2021-2022\2022\Перерозподіл\Дитяча онкологія\244-Р\"/>
    </mc:Choice>
  </mc:AlternateContent>
  <xr:revisionPtr revIDLastSave="0" documentId="13_ncr:1_{84CDB96D-E4B5-4DB7-9291-E38D9C60BB28}"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Лист1!$A$1:$F$35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 l="1"/>
  <c r="D25" i="1"/>
  <c r="D24" i="1"/>
  <c r="F8" i="1" l="1"/>
  <c r="F9" i="1"/>
  <c r="F10" i="1"/>
  <c r="F11" i="1"/>
  <c r="F13" i="1"/>
  <c r="F14" i="1"/>
  <c r="F16" i="1"/>
  <c r="F26" i="1"/>
  <c r="F27" i="1"/>
  <c r="F30" i="1"/>
  <c r="F31" i="1"/>
  <c r="F32" i="1"/>
  <c r="E31" i="1" l="1"/>
  <c r="E27" i="1"/>
  <c r="E26" i="1"/>
  <c r="E21" i="1"/>
  <c r="F21" i="1" s="1"/>
  <c r="E20" i="1"/>
  <c r="F20" i="1" s="1"/>
  <c r="E19" i="1"/>
  <c r="F19" i="1" s="1"/>
  <c r="E14" i="1"/>
  <c r="E11" i="1"/>
  <c r="E8" i="1"/>
  <c r="E7" i="1"/>
  <c r="F7" i="1" s="1"/>
  <c r="E9" i="1"/>
  <c r="E10" i="1"/>
  <c r="E12" i="1"/>
  <c r="F12" i="1" s="1"/>
  <c r="E13" i="1"/>
  <c r="E15" i="1"/>
  <c r="F15" i="1" s="1"/>
  <c r="E16" i="1"/>
  <c r="E17" i="1"/>
  <c r="F17" i="1" s="1"/>
  <c r="E18" i="1"/>
  <c r="F18" i="1" s="1"/>
  <c r="E22" i="1"/>
  <c r="F22" i="1" s="1"/>
  <c r="E23" i="1"/>
  <c r="F23" i="1" s="1"/>
  <c r="E24" i="1"/>
  <c r="F24" i="1" s="1"/>
  <c r="E25" i="1"/>
  <c r="F25" i="1" s="1"/>
  <c r="E28" i="1"/>
  <c r="F28" i="1" s="1"/>
  <c r="E29" i="1"/>
  <c r="F29" i="1" s="1"/>
  <c r="E30" i="1"/>
  <c r="E32" i="1"/>
  <c r="E6" i="1"/>
  <c r="F6" i="1" s="1"/>
  <c r="D33" i="1" l="1"/>
  <c r="F33" i="1" l="1"/>
  <c r="E33" i="1"/>
</calcChain>
</file>

<file path=xl/sharedStrings.xml><?xml version="1.0" encoding="utf-8"?>
<sst xmlns="http://schemas.openxmlformats.org/spreadsheetml/2006/main" count="38" uniqueCount="38">
  <si>
    <t xml:space="preserve">Загальна вартість, грн </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</si>
  <si>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</si>
  <si>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</si>
  <si>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</si>
  <si>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</si>
  <si>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</si>
  <si>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</si>
  <si>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</si>
  <si>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</si>
  <si>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</si>
  <si>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</si>
  <si>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</si>
  <si>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</si>
  <si>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</si>
  <si>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</si>
  <si>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</si>
  <si>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</si>
  <si>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</si>
  <si>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</si>
  <si>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</si>
  <si>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</si>
  <si>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</si>
  <si>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</si>
  <si>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</si>
  <si>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</si>
  <si>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</si>
  <si>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</si>
  <si>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в-сть, грн</t>
  </si>
  <si>
    <t>Національний інститут раку</t>
  </si>
  <si>
    <t>Адміністративно-
територіальні одиниці/ заклад охорони здоров'я</t>
  </si>
  <si>
    <t>№ з/п</t>
  </si>
  <si>
    <t>НДСЛ Охматдит МОЗ України</t>
  </si>
  <si>
    <r>
      <t xml:space="preserve">ДАПТОМІЦИН-ВІСТА
</t>
    </r>
    <r>
      <rPr>
        <sz val="11"/>
        <color theme="1"/>
        <rFont val="Times New Roman"/>
        <family val="1"/>
        <charset val="204"/>
      </rPr>
      <t>ліофілізований порошок для розчину для ін'єкцій або інфузій по 350 мг; по 1 флакону у пачці</t>
    </r>
    <r>
      <rPr>
        <b/>
        <sz val="11"/>
        <color theme="1"/>
        <rFont val="Times New Roman"/>
        <family val="1"/>
        <charset val="204"/>
      </rPr>
      <t xml:space="preserve">
</t>
    </r>
    <r>
      <rPr>
        <sz val="11"/>
        <color theme="1"/>
        <rFont val="Times New Roman"/>
        <family val="1"/>
        <charset val="204"/>
      </rPr>
      <t xml:space="preserve">
(Даптоміцин, 350 мг) 
</t>
    </r>
    <r>
      <rPr>
        <b/>
        <sz val="11"/>
        <color theme="1"/>
        <rFont val="Times New Roman"/>
        <family val="1"/>
        <charset val="204"/>
      </rPr>
      <t xml:space="preserve">Виробник: МЕДІЧЕМ, С.А., Іспанія
</t>
    </r>
    <r>
      <rPr>
        <sz val="11"/>
        <color theme="1"/>
        <rFont val="Times New Roman"/>
        <family val="1"/>
        <charset val="204"/>
      </rPr>
      <t xml:space="preserve">
</t>
    </r>
    <r>
      <rPr>
        <b/>
        <sz val="11"/>
        <color theme="1"/>
        <rFont val="Times New Roman"/>
        <family val="1"/>
        <charset val="204"/>
      </rPr>
      <t>Ціна за флакон - 2 449,00 грн</t>
    </r>
  </si>
  <si>
    <t>к-сть флаконів</t>
  </si>
  <si>
    <t>Розподіл лікарських засобів для лікування дітей, хворих на онкологічні та онкогематологічні захворювання, закуплених за кошти Державного  бюджету України на 2022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Лікарські засоби для лікування дітей, хворих на онкологічні та онкогематологічні захворювання»</t>
  </si>
  <si>
    <t>Заступник генерального директора
 з управління поставками</t>
  </si>
  <si>
    <t>Олег КЛЬОЦ</t>
  </si>
  <si>
    <t>ЗАТВЕРДЖЕНО
наказ державного підприємства
 «Медичні закупівлі України»      
від 09.02.2023 № 143-Р (у редакції наказу
державного підприємства «Медичні закупівлі України» від 06.03.2024 № 244-Р)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</si>
</sst>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charset val="204"/>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0"/>
      <name val="Arimo"/>
    </font>
    <font>
      <b/>
      <sz val="14"/>
      <color theme="1"/>
      <name val="Times New Roman"/>
      <family val="1"/>
      <charset val="204"/>
    </font>
    <font>
      <b/>
      <sz val="11"/>
      <color theme="1"/>
      <name val="Times New Roman"/>
      <family val="1"/>
      <charset val="204"/>
    </font>
    <font>
      <sz val="11"/>
      <color theme="1"/>
      <name val="Times New Roman"/>
      <family val="1"/>
      <charset val="204"/>
    </font>
    <font>
      <sz val="14"/>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1"/>
      <name val="Calibri"/>
      <family val="2"/>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22">
    <border>
      <left/>
      <right/>
      <top/>
      <bottom/>
      <diagonal/>
    </border>
    <border>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thin">
        <color indexed="64"/>
      </bottom>
      <diagonal/>
    </border>
    <border>
      <left style="medium">
        <color rgb="FF000000"/>
      </left>
      <right/>
      <top style="medium">
        <color rgb="FF000000"/>
      </top>
      <bottom/>
      <diagonal/>
    </border>
    <border>
      <left style="medium">
        <color indexed="64"/>
      </left>
      <right style="medium">
        <color indexed="64"/>
      </right>
      <top/>
      <bottom style="thin">
        <color indexed="64"/>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right style="medium">
        <color indexed="64"/>
      </right>
      <top style="medium">
        <color indexed="64"/>
      </top>
      <bottom style="medium">
        <color indexed="64"/>
      </bottom>
      <diagonal/>
    </border>
  </borders>
  <cellStyleXfs count="1">
    <xf numFmtId="0" fontId="0" fillId="0" borderId="0"/>
  </cellStyleXfs>
  <cellXfs count="49">
    <xf numFmtId="0" fontId="0" fillId="0" borderId="0" xfId="0"/>
    <xf numFmtId="0" fontId="1" fillId="2" borderId="0" xfId="0" applyFont="1" applyFill="1" applyAlignment="1">
      <alignment vertical="center" wrapText="1"/>
    </xf>
    <xf numFmtId="0" fontId="5" fillId="2" borderId="0" xfId="0" applyFont="1" applyFill="1" applyAlignment="1">
      <alignment vertical="center" wrapText="1"/>
    </xf>
    <xf numFmtId="0" fontId="5" fillId="2" borderId="0" xfId="0" applyFont="1" applyFill="1" applyAlignment="1">
      <alignment horizontal="left" wrapText="1"/>
    </xf>
    <xf numFmtId="0" fontId="1" fillId="2" borderId="0" xfId="0" applyFont="1" applyFill="1" applyAlignment="1">
      <alignment horizontal="center" vertical="center" wrapText="1"/>
    </xf>
    <xf numFmtId="3" fontId="1" fillId="2" borderId="8" xfId="0" applyNumberFormat="1" applyFont="1" applyFill="1" applyBorder="1" applyAlignment="1">
      <alignment horizontal="center" vertical="center" wrapText="1"/>
    </xf>
    <xf numFmtId="3" fontId="1" fillId="2" borderId="9" xfId="0" applyNumberFormat="1" applyFont="1" applyFill="1" applyBorder="1" applyAlignment="1">
      <alignment horizontal="center" vertical="center" wrapText="1"/>
    </xf>
    <xf numFmtId="3" fontId="1" fillId="2" borderId="10" xfId="0" applyNumberFormat="1" applyFont="1" applyFill="1" applyBorder="1" applyAlignment="1">
      <alignment horizontal="center" vertical="center" wrapText="1"/>
    </xf>
    <xf numFmtId="3" fontId="5" fillId="2" borderId="7" xfId="0" applyNumberFormat="1" applyFont="1" applyFill="1" applyBorder="1" applyAlignment="1">
      <alignment horizontal="center" vertical="center"/>
    </xf>
    <xf numFmtId="4" fontId="5" fillId="2" borderId="13" xfId="0" applyNumberFormat="1" applyFont="1" applyFill="1" applyBorder="1" applyAlignment="1">
      <alignment horizontal="center" vertical="center"/>
    </xf>
    <xf numFmtId="4" fontId="1" fillId="2" borderId="15" xfId="0" applyNumberFormat="1" applyFont="1" applyFill="1" applyBorder="1" applyAlignment="1">
      <alignment horizontal="center" vertical="center" wrapText="1"/>
    </xf>
    <xf numFmtId="4" fontId="5" fillId="2" borderId="17" xfId="0" applyNumberFormat="1" applyFont="1" applyFill="1" applyBorder="1" applyAlignment="1">
      <alignment horizontal="center" vertical="center" wrapText="1"/>
    </xf>
    <xf numFmtId="0" fontId="8" fillId="2" borderId="1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1" fontId="9" fillId="3" borderId="0" xfId="0" applyNumberFormat="1" applyFont="1" applyFill="1" applyAlignment="1">
      <alignment horizontal="center" vertical="center" wrapText="1"/>
    </xf>
    <xf numFmtId="1" fontId="9" fillId="3" borderId="2" xfId="0" applyNumberFormat="1" applyFont="1" applyFill="1" applyBorder="1" applyAlignment="1">
      <alignment horizontal="center" vertical="center" wrapText="1"/>
    </xf>
    <xf numFmtId="1" fontId="9" fillId="3" borderId="14" xfId="0" applyNumberFormat="1" applyFont="1" applyFill="1" applyBorder="1" applyAlignment="1">
      <alignment horizontal="center" vertical="center" wrapText="1"/>
    </xf>
    <xf numFmtId="1" fontId="9" fillId="3" borderId="13" xfId="0" applyNumberFormat="1" applyFont="1" applyFill="1" applyBorder="1" applyAlignment="1">
      <alignment horizontal="center" vertical="center" wrapText="1"/>
    </xf>
    <xf numFmtId="1" fontId="9" fillId="3" borderId="21" xfId="0" applyNumberFormat="1" applyFont="1" applyFill="1" applyBorder="1" applyAlignment="1">
      <alignment horizontal="center" vertical="center" wrapText="1"/>
    </xf>
    <xf numFmtId="0" fontId="1" fillId="3" borderId="3" xfId="0" applyFont="1" applyFill="1" applyBorder="1" applyAlignment="1">
      <alignment horizontal="center" vertical="center"/>
    </xf>
    <xf numFmtId="0" fontId="5" fillId="3" borderId="8" xfId="0" applyFont="1" applyFill="1" applyBorder="1" applyAlignment="1">
      <alignment horizontal="left" vertical="center" wrapText="1"/>
    </xf>
    <xf numFmtId="0" fontId="1" fillId="3" borderId="4" xfId="0" applyFont="1" applyFill="1" applyBorder="1" applyAlignment="1">
      <alignment horizontal="center" vertical="center"/>
    </xf>
    <xf numFmtId="0" fontId="5" fillId="3" borderId="9" xfId="0" applyFont="1" applyFill="1" applyBorder="1" applyAlignment="1">
      <alignment horizontal="left" vertical="center" wrapText="1"/>
    </xf>
    <xf numFmtId="0" fontId="1" fillId="3" borderId="11" xfId="0" applyFont="1" applyFill="1" applyBorder="1" applyAlignment="1">
      <alignment horizontal="center" vertical="center"/>
    </xf>
    <xf numFmtId="0" fontId="5" fillId="3" borderId="12" xfId="0" applyFont="1" applyFill="1" applyBorder="1" applyAlignment="1">
      <alignment horizontal="left" vertical="center" wrapText="1"/>
    </xf>
    <xf numFmtId="0" fontId="1" fillId="3" borderId="6" xfId="0" applyFont="1" applyFill="1" applyBorder="1" applyAlignment="1">
      <alignment horizontal="center" vertical="center"/>
    </xf>
    <xf numFmtId="0" fontId="5" fillId="3" borderId="10" xfId="0" applyFont="1" applyFill="1" applyBorder="1" applyAlignment="1">
      <alignment horizontal="left" vertical="center" wrapText="1"/>
    </xf>
    <xf numFmtId="0" fontId="10" fillId="3" borderId="0" xfId="0" applyFont="1" applyFill="1" applyAlignment="1">
      <alignment horizontal="left" vertical="center" wrapText="1"/>
    </xf>
    <xf numFmtId="0" fontId="11" fillId="3" borderId="0" xfId="0" applyFont="1" applyFill="1" applyAlignment="1">
      <alignment horizontal="center" vertical="center"/>
    </xf>
    <xf numFmtId="0" fontId="5" fillId="3" borderId="0" xfId="0" applyFont="1" applyFill="1" applyAlignment="1">
      <alignment vertical="center" wrapText="1"/>
    </xf>
    <xf numFmtId="4" fontId="12" fillId="2" borderId="0" xfId="0" applyNumberFormat="1" applyFont="1" applyFill="1" applyAlignment="1">
      <alignment horizontal="right" vertical="center" wrapText="1"/>
    </xf>
    <xf numFmtId="0" fontId="3" fillId="3" borderId="1" xfId="0" applyFont="1" applyFill="1" applyBorder="1" applyAlignment="1">
      <alignment horizontal="center" vertical="center" wrapText="1"/>
    </xf>
    <xf numFmtId="0" fontId="3" fillId="3" borderId="0" xfId="0" applyFont="1" applyFill="1" applyAlignment="1">
      <alignment horizontal="center" vertical="center" wrapText="1"/>
    </xf>
    <xf numFmtId="0" fontId="12" fillId="2" borderId="0" xfId="0" applyFont="1" applyFill="1" applyAlignment="1">
      <alignment horizontal="left" vertical="center" wrapText="1"/>
    </xf>
    <xf numFmtId="0" fontId="13" fillId="3" borderId="0" xfId="0" applyFont="1" applyFill="1"/>
    <xf numFmtId="0" fontId="5" fillId="3" borderId="16" xfId="0" applyFont="1" applyFill="1" applyBorder="1" applyAlignment="1">
      <alignment horizontal="center" vertical="center" wrapText="1"/>
    </xf>
    <xf numFmtId="0" fontId="4" fillId="3" borderId="18" xfId="0" applyFont="1" applyFill="1" applyBorder="1"/>
    <xf numFmtId="0" fontId="5" fillId="3" borderId="2" xfId="0" applyFont="1" applyFill="1" applyBorder="1" applyAlignment="1">
      <alignment horizontal="center" vertical="center" wrapText="1"/>
    </xf>
    <xf numFmtId="0" fontId="4" fillId="3" borderId="7" xfId="0" applyFont="1" applyFill="1" applyBorder="1"/>
    <xf numFmtId="0" fontId="6" fillId="3" borderId="20" xfId="0" applyFont="1" applyFill="1" applyBorder="1" applyAlignment="1">
      <alignment horizontal="center" vertical="center" wrapText="1"/>
    </xf>
    <xf numFmtId="0" fontId="4" fillId="3" borderId="19" xfId="0" applyFont="1" applyFill="1" applyBorder="1"/>
    <xf numFmtId="0" fontId="5" fillId="2" borderId="2" xfId="0" applyFont="1" applyFill="1" applyBorder="1" applyAlignment="1">
      <alignment horizontal="center" vertical="center" wrapText="1"/>
    </xf>
    <xf numFmtId="0" fontId="4" fillId="3" borderId="5" xfId="0" applyFont="1" applyFill="1" applyBorder="1"/>
    <xf numFmtId="0" fontId="10" fillId="3" borderId="7" xfId="0" applyFont="1" applyFill="1" applyBorder="1" applyAlignment="1">
      <alignment horizontal="left"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quot;Office 2013 – 2022&quot;">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5"/>
  <sheetViews>
    <sheetView tabSelected="1" zoomScale="80" zoomScaleNormal="80" workbookViewId="0">
      <selection activeCell="G2" sqref="G2"/>
    </sheetView>
  </sheetViews>
  <sheetFormatPr defaultColWidth="14.453125" defaultRowHeight="14.5"/>
  <cols>
    <col min="1" max="2" width="5.36328125" style="16" customWidth="1"/>
    <col min="3" max="3" width="52.6328125" style="16" customWidth="1"/>
    <col min="4" max="5" width="30.54296875" style="16" customWidth="1"/>
    <col min="6" max="6" width="49.36328125" style="16" customWidth="1"/>
    <col min="7" max="16384" width="14.453125" style="16"/>
  </cols>
  <sheetData>
    <row r="1" spans="1:6" ht="117" customHeight="1">
      <c r="A1" s="14"/>
      <c r="B1" s="14"/>
      <c r="C1" s="15"/>
      <c r="D1" s="1"/>
      <c r="E1" s="1"/>
      <c r="F1" s="4" t="s">
        <v>37</v>
      </c>
    </row>
    <row r="2" spans="1:6" ht="166.25" customHeight="1" thickBot="1">
      <c r="A2" s="17"/>
      <c r="B2" s="36" t="s">
        <v>34</v>
      </c>
      <c r="C2" s="37"/>
      <c r="D2" s="36"/>
      <c r="E2" s="36"/>
      <c r="F2" s="37"/>
    </row>
    <row r="3" spans="1:6" ht="172.75" customHeight="1" thickBot="1">
      <c r="A3" s="18"/>
      <c r="B3" s="40" t="s">
        <v>30</v>
      </c>
      <c r="C3" s="42" t="s">
        <v>29</v>
      </c>
      <c r="D3" s="44" t="s">
        <v>32</v>
      </c>
      <c r="E3" s="45"/>
      <c r="F3" s="46" t="s">
        <v>0</v>
      </c>
    </row>
    <row r="4" spans="1:6" ht="21.65" customHeight="1" thickBot="1">
      <c r="A4" s="18"/>
      <c r="B4" s="41"/>
      <c r="C4" s="43"/>
      <c r="D4" s="12" t="s">
        <v>33</v>
      </c>
      <c r="E4" s="13" t="s">
        <v>27</v>
      </c>
      <c r="F4" s="47"/>
    </row>
    <row r="5" spans="1:6" ht="12" customHeight="1" thickBot="1">
      <c r="A5" s="19"/>
      <c r="B5" s="20">
        <v>1</v>
      </c>
      <c r="C5" s="21">
        <v>2</v>
      </c>
      <c r="D5" s="22">
        <v>3</v>
      </c>
      <c r="E5" s="22">
        <v>4</v>
      </c>
      <c r="F5" s="23">
        <v>5</v>
      </c>
    </row>
    <row r="6" spans="1:6" ht="18" customHeight="1">
      <c r="A6" s="14"/>
      <c r="B6" s="24">
        <v>1</v>
      </c>
      <c r="C6" s="25" t="s">
        <v>1</v>
      </c>
      <c r="D6" s="5">
        <v>0</v>
      </c>
      <c r="E6" s="10">
        <f>D6*2449</f>
        <v>0</v>
      </c>
      <c r="F6" s="11">
        <f>E6</f>
        <v>0</v>
      </c>
    </row>
    <row r="7" spans="1:6" ht="18" customHeight="1">
      <c r="A7" s="14"/>
      <c r="B7" s="26">
        <v>2</v>
      </c>
      <c r="C7" s="27" t="s">
        <v>2</v>
      </c>
      <c r="D7" s="6">
        <v>23</v>
      </c>
      <c r="E7" s="10">
        <f t="shared" ref="E7:E32" si="0">D7*2449</f>
        <v>56327</v>
      </c>
      <c r="F7" s="11">
        <f t="shared" ref="F7:F32" si="1">E7</f>
        <v>56327</v>
      </c>
    </row>
    <row r="8" spans="1:6" ht="18" customHeight="1">
      <c r="A8" s="14"/>
      <c r="B8" s="26">
        <v>3</v>
      </c>
      <c r="C8" s="27" t="s">
        <v>3</v>
      </c>
      <c r="D8" s="6">
        <v>14</v>
      </c>
      <c r="E8" s="10">
        <f t="shared" si="0"/>
        <v>34286</v>
      </c>
      <c r="F8" s="11">
        <f t="shared" si="1"/>
        <v>34286</v>
      </c>
    </row>
    <row r="9" spans="1:6" ht="18" customHeight="1">
      <c r="A9" s="14"/>
      <c r="B9" s="26">
        <v>4</v>
      </c>
      <c r="C9" s="27" t="s">
        <v>4</v>
      </c>
      <c r="D9" s="6">
        <v>0</v>
      </c>
      <c r="E9" s="10">
        <f t="shared" si="0"/>
        <v>0</v>
      </c>
      <c r="F9" s="11">
        <f t="shared" si="1"/>
        <v>0</v>
      </c>
    </row>
    <row r="10" spans="1:6" ht="18" customHeight="1">
      <c r="A10" s="14"/>
      <c r="B10" s="26">
        <v>5</v>
      </c>
      <c r="C10" s="27" t="s">
        <v>5</v>
      </c>
      <c r="D10" s="6">
        <v>60</v>
      </c>
      <c r="E10" s="10">
        <f t="shared" si="0"/>
        <v>146940</v>
      </c>
      <c r="F10" s="11">
        <f t="shared" si="1"/>
        <v>146940</v>
      </c>
    </row>
    <row r="11" spans="1:6" ht="18" customHeight="1">
      <c r="A11" s="14"/>
      <c r="B11" s="26">
        <v>6</v>
      </c>
      <c r="C11" s="27" t="s">
        <v>6</v>
      </c>
      <c r="D11" s="6">
        <v>0</v>
      </c>
      <c r="E11" s="10">
        <f t="shared" si="0"/>
        <v>0</v>
      </c>
      <c r="F11" s="11">
        <f t="shared" si="1"/>
        <v>0</v>
      </c>
    </row>
    <row r="12" spans="1:6" ht="18" customHeight="1">
      <c r="A12" s="14"/>
      <c r="B12" s="26">
        <v>7</v>
      </c>
      <c r="C12" s="27" t="s">
        <v>7</v>
      </c>
      <c r="D12" s="6">
        <v>23</v>
      </c>
      <c r="E12" s="10">
        <f t="shared" si="0"/>
        <v>56327</v>
      </c>
      <c r="F12" s="11">
        <f t="shared" si="1"/>
        <v>56327</v>
      </c>
    </row>
    <row r="13" spans="1:6" ht="18" customHeight="1">
      <c r="A13" s="14"/>
      <c r="B13" s="26">
        <v>8</v>
      </c>
      <c r="C13" s="27" t="s">
        <v>8</v>
      </c>
      <c r="D13" s="6">
        <v>64</v>
      </c>
      <c r="E13" s="10">
        <f t="shared" si="0"/>
        <v>156736</v>
      </c>
      <c r="F13" s="11">
        <f t="shared" si="1"/>
        <v>156736</v>
      </c>
    </row>
    <row r="14" spans="1:6" ht="18" customHeight="1">
      <c r="A14" s="14"/>
      <c r="B14" s="26">
        <v>9</v>
      </c>
      <c r="C14" s="27" t="s">
        <v>9</v>
      </c>
      <c r="D14" s="6">
        <v>182</v>
      </c>
      <c r="E14" s="10">
        <f t="shared" si="0"/>
        <v>445718</v>
      </c>
      <c r="F14" s="11">
        <f t="shared" si="1"/>
        <v>445718</v>
      </c>
    </row>
    <row r="15" spans="1:6" ht="18" customHeight="1">
      <c r="A15" s="14"/>
      <c r="B15" s="26">
        <v>10</v>
      </c>
      <c r="C15" s="27" t="s">
        <v>10</v>
      </c>
      <c r="D15" s="6">
        <v>54</v>
      </c>
      <c r="E15" s="10">
        <f t="shared" si="0"/>
        <v>132246</v>
      </c>
      <c r="F15" s="11">
        <f t="shared" si="1"/>
        <v>132246</v>
      </c>
    </row>
    <row r="16" spans="1:6" ht="18" customHeight="1">
      <c r="A16" s="14"/>
      <c r="B16" s="26">
        <v>11</v>
      </c>
      <c r="C16" s="27" t="s">
        <v>11</v>
      </c>
      <c r="D16" s="6">
        <v>0</v>
      </c>
      <c r="E16" s="10">
        <f t="shared" si="0"/>
        <v>0</v>
      </c>
      <c r="F16" s="11">
        <f t="shared" si="1"/>
        <v>0</v>
      </c>
    </row>
    <row r="17" spans="1:6" ht="18" customHeight="1">
      <c r="A17" s="14"/>
      <c r="B17" s="26">
        <v>12</v>
      </c>
      <c r="C17" s="27" t="s">
        <v>12</v>
      </c>
      <c r="D17" s="6">
        <f>100+40</f>
        <v>140</v>
      </c>
      <c r="E17" s="10">
        <f t="shared" si="0"/>
        <v>342860</v>
      </c>
      <c r="F17" s="11">
        <f t="shared" si="1"/>
        <v>342860</v>
      </c>
    </row>
    <row r="18" spans="1:6" ht="18" customHeight="1">
      <c r="A18" s="14"/>
      <c r="B18" s="26">
        <v>13</v>
      </c>
      <c r="C18" s="27" t="s">
        <v>13</v>
      </c>
      <c r="D18" s="6">
        <v>0</v>
      </c>
      <c r="E18" s="10">
        <f t="shared" si="0"/>
        <v>0</v>
      </c>
      <c r="F18" s="11">
        <f t="shared" si="1"/>
        <v>0</v>
      </c>
    </row>
    <row r="19" spans="1:6" ht="18" customHeight="1">
      <c r="A19" s="14"/>
      <c r="B19" s="26">
        <v>14</v>
      </c>
      <c r="C19" s="27" t="s">
        <v>14</v>
      </c>
      <c r="D19" s="6">
        <v>62</v>
      </c>
      <c r="E19" s="10">
        <f t="shared" si="0"/>
        <v>151838</v>
      </c>
      <c r="F19" s="11">
        <f t="shared" si="1"/>
        <v>151838</v>
      </c>
    </row>
    <row r="20" spans="1:6" ht="18" customHeight="1">
      <c r="A20" s="14"/>
      <c r="B20" s="26">
        <v>15</v>
      </c>
      <c r="C20" s="27" t="s">
        <v>15</v>
      </c>
      <c r="D20" s="6">
        <v>36</v>
      </c>
      <c r="E20" s="10">
        <f t="shared" si="0"/>
        <v>88164</v>
      </c>
      <c r="F20" s="11">
        <f t="shared" si="1"/>
        <v>88164</v>
      </c>
    </row>
    <row r="21" spans="1:6" ht="18" customHeight="1">
      <c r="A21" s="14"/>
      <c r="B21" s="26">
        <v>16</v>
      </c>
      <c r="C21" s="27" t="s">
        <v>16</v>
      </c>
      <c r="D21" s="6">
        <v>22</v>
      </c>
      <c r="E21" s="10">
        <f t="shared" si="0"/>
        <v>53878</v>
      </c>
      <c r="F21" s="11">
        <f t="shared" si="1"/>
        <v>53878</v>
      </c>
    </row>
    <row r="22" spans="1:6" ht="18" customHeight="1">
      <c r="A22" s="14"/>
      <c r="B22" s="26">
        <v>17</v>
      </c>
      <c r="C22" s="27" t="s">
        <v>17</v>
      </c>
      <c r="D22" s="6">
        <v>27</v>
      </c>
      <c r="E22" s="10">
        <f t="shared" si="0"/>
        <v>66123</v>
      </c>
      <c r="F22" s="11">
        <f t="shared" si="1"/>
        <v>66123</v>
      </c>
    </row>
    <row r="23" spans="1:6" ht="18" customHeight="1">
      <c r="A23" s="14"/>
      <c r="B23" s="26">
        <v>18</v>
      </c>
      <c r="C23" s="27" t="s">
        <v>18</v>
      </c>
      <c r="D23" s="6">
        <v>4</v>
      </c>
      <c r="E23" s="10">
        <f t="shared" si="0"/>
        <v>9796</v>
      </c>
      <c r="F23" s="11">
        <f t="shared" si="1"/>
        <v>9796</v>
      </c>
    </row>
    <row r="24" spans="1:6" ht="18" customHeight="1">
      <c r="A24" s="14"/>
      <c r="B24" s="26">
        <v>19</v>
      </c>
      <c r="C24" s="27" t="s">
        <v>19</v>
      </c>
      <c r="D24" s="6">
        <f>2-2</f>
        <v>0</v>
      </c>
      <c r="E24" s="10">
        <f t="shared" si="0"/>
        <v>0</v>
      </c>
      <c r="F24" s="11">
        <f t="shared" si="1"/>
        <v>0</v>
      </c>
    </row>
    <row r="25" spans="1:6" ht="18" customHeight="1">
      <c r="A25" s="14"/>
      <c r="B25" s="26">
        <v>20</v>
      </c>
      <c r="C25" s="27" t="s">
        <v>20</v>
      </c>
      <c r="D25" s="6">
        <f>38-38</f>
        <v>0</v>
      </c>
      <c r="E25" s="10">
        <f t="shared" si="0"/>
        <v>0</v>
      </c>
      <c r="F25" s="11">
        <f t="shared" si="1"/>
        <v>0</v>
      </c>
    </row>
    <row r="26" spans="1:6" ht="18" customHeight="1">
      <c r="A26" s="14"/>
      <c r="B26" s="26">
        <v>21</v>
      </c>
      <c r="C26" s="27" t="s">
        <v>21</v>
      </c>
      <c r="D26" s="6">
        <v>0</v>
      </c>
      <c r="E26" s="10">
        <f t="shared" si="0"/>
        <v>0</v>
      </c>
      <c r="F26" s="11">
        <f t="shared" si="1"/>
        <v>0</v>
      </c>
    </row>
    <row r="27" spans="1:6" ht="18" customHeight="1">
      <c r="A27" s="14"/>
      <c r="B27" s="26">
        <v>22</v>
      </c>
      <c r="C27" s="27" t="s">
        <v>22</v>
      </c>
      <c r="D27" s="6">
        <v>504</v>
      </c>
      <c r="E27" s="10">
        <f t="shared" si="0"/>
        <v>1234296</v>
      </c>
      <c r="F27" s="11">
        <f t="shared" si="1"/>
        <v>1234296</v>
      </c>
    </row>
    <row r="28" spans="1:6" ht="18" customHeight="1">
      <c r="A28" s="14"/>
      <c r="B28" s="26">
        <v>23</v>
      </c>
      <c r="C28" s="27" t="s">
        <v>23</v>
      </c>
      <c r="D28" s="6">
        <v>35</v>
      </c>
      <c r="E28" s="10">
        <f t="shared" si="0"/>
        <v>85715</v>
      </c>
      <c r="F28" s="11">
        <f t="shared" si="1"/>
        <v>85715</v>
      </c>
    </row>
    <row r="29" spans="1:6" ht="18" customHeight="1">
      <c r="A29" s="14"/>
      <c r="B29" s="26">
        <v>24</v>
      </c>
      <c r="C29" s="27" t="s">
        <v>24</v>
      </c>
      <c r="D29" s="6">
        <v>37</v>
      </c>
      <c r="E29" s="10">
        <f t="shared" si="0"/>
        <v>90613</v>
      </c>
      <c r="F29" s="11">
        <f t="shared" si="1"/>
        <v>90613</v>
      </c>
    </row>
    <row r="30" spans="1:6" ht="18" customHeight="1">
      <c r="A30" s="14"/>
      <c r="B30" s="26">
        <v>25</v>
      </c>
      <c r="C30" s="27" t="s">
        <v>25</v>
      </c>
      <c r="D30" s="6">
        <v>0</v>
      </c>
      <c r="E30" s="10">
        <f t="shared" si="0"/>
        <v>0</v>
      </c>
      <c r="F30" s="11">
        <f t="shared" si="1"/>
        <v>0</v>
      </c>
    </row>
    <row r="31" spans="1:6" ht="18" customHeight="1">
      <c r="A31" s="14"/>
      <c r="B31" s="28">
        <v>26</v>
      </c>
      <c r="C31" s="29" t="s">
        <v>31</v>
      </c>
      <c r="D31" s="6">
        <v>216</v>
      </c>
      <c r="E31" s="10">
        <f t="shared" si="0"/>
        <v>528984</v>
      </c>
      <c r="F31" s="11">
        <f t="shared" si="1"/>
        <v>528984</v>
      </c>
    </row>
    <row r="32" spans="1:6" ht="21" customHeight="1" thickBot="1">
      <c r="A32" s="14"/>
      <c r="B32" s="30">
        <v>27</v>
      </c>
      <c r="C32" s="31" t="s">
        <v>28</v>
      </c>
      <c r="D32" s="7">
        <v>0</v>
      </c>
      <c r="E32" s="10">
        <f t="shared" si="0"/>
        <v>0</v>
      </c>
      <c r="F32" s="11">
        <f t="shared" si="1"/>
        <v>0</v>
      </c>
    </row>
    <row r="33" spans="1:6" ht="27.75" customHeight="1" thickBot="1">
      <c r="A33" s="32"/>
      <c r="B33" s="48" t="s">
        <v>26</v>
      </c>
      <c r="C33" s="47"/>
      <c r="D33" s="8">
        <f t="shared" ref="D33:F33" si="2">SUM(D6:D32)</f>
        <v>1503</v>
      </c>
      <c r="E33" s="9">
        <f t="shared" si="2"/>
        <v>3680847</v>
      </c>
      <c r="F33" s="9">
        <f t="shared" si="2"/>
        <v>3680847</v>
      </c>
    </row>
    <row r="34" spans="1:6" ht="17.25" customHeight="1">
      <c r="A34" s="33"/>
      <c r="B34" s="33"/>
      <c r="C34" s="34"/>
      <c r="D34" s="2"/>
      <c r="E34" s="2"/>
      <c r="F34" s="2"/>
    </row>
    <row r="35" spans="1:6" ht="46.25" customHeight="1">
      <c r="A35" s="3"/>
      <c r="B35" s="38" t="s">
        <v>35</v>
      </c>
      <c r="C35" s="39"/>
      <c r="D35" s="39"/>
      <c r="E35" s="39"/>
      <c r="F35" s="35" t="s">
        <v>36</v>
      </c>
    </row>
  </sheetData>
  <mergeCells count="7">
    <mergeCell ref="B2:F2"/>
    <mergeCell ref="B35:E35"/>
    <mergeCell ref="B3:B4"/>
    <mergeCell ref="C3:C4"/>
    <mergeCell ref="D3:E3"/>
    <mergeCell ref="F3:F4"/>
    <mergeCell ref="B33:C33"/>
  </mergeCells>
  <pageMargins left="0.7" right="0.7" top="0.75" bottom="0.75" header="0.3" footer="0.3"/>
  <pageSetup paperSize="9" scale="50" orientation="portrait" r:id="rId1"/>
  <ignoredErrors>
    <ignoredError sqref="E33:F33 D3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2024-01-19T14:11:10Z</cp:lastPrinted>
  <dcterms:created xsi:type="dcterms:W3CDTF">2021-10-04T14:21:04Z</dcterms:created>
  <dcterms:modified xsi:type="dcterms:W3CDTF">2024-03-06T15:41:01Z</dcterms:modified>
</cp:coreProperties>
</file>