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Доросла онкологія\229-Р\"/>
    </mc:Choice>
  </mc:AlternateContent>
  <xr:revisionPtr revIDLastSave="0" documentId="13_ncr:1_{79C6DE1C-4E04-4DC1-8ED7-7AED2782D274}"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WbJoZsAny62H7sijtKexuaXhnVYYCbUrE7+xjW8AWIg="/>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6" i="1"/>
  <c r="I7" i="1"/>
  <c r="I8" i="1"/>
  <c r="I9" i="1"/>
  <c r="I10" i="1"/>
  <c r="I11" i="1"/>
  <c r="I12" i="1"/>
  <c r="I13" i="1"/>
  <c r="I14" i="1"/>
  <c r="I15" i="1"/>
  <c r="I16" i="1"/>
  <c r="I17" i="1"/>
  <c r="I18" i="1"/>
  <c r="I19" i="1"/>
  <c r="I20" i="1"/>
  <c r="I21" i="1"/>
  <c r="I22" i="1"/>
  <c r="I23" i="1"/>
  <c r="I24" i="1"/>
  <c r="I25" i="1"/>
  <c r="I26" i="1"/>
  <c r="I27" i="1"/>
  <c r="I28" i="1"/>
  <c r="I29" i="1"/>
  <c r="I30" i="1"/>
  <c r="I31" i="1"/>
  <c r="I6" i="1"/>
  <c r="H32" i="1"/>
  <c r="G7" i="1"/>
  <c r="G8" i="1"/>
  <c r="G9" i="1"/>
  <c r="G10" i="1"/>
  <c r="G11" i="1"/>
  <c r="G12" i="1"/>
  <c r="G13" i="1"/>
  <c r="G14" i="1"/>
  <c r="G15" i="1"/>
  <c r="G16" i="1"/>
  <c r="G17" i="1"/>
  <c r="G18" i="1"/>
  <c r="G19" i="1"/>
  <c r="G20" i="1"/>
  <c r="G21" i="1"/>
  <c r="G22" i="1"/>
  <c r="G23" i="1"/>
  <c r="G24" i="1"/>
  <c r="G25" i="1"/>
  <c r="G26" i="1"/>
  <c r="G27" i="1"/>
  <c r="G28" i="1"/>
  <c r="G29" i="1"/>
  <c r="G30" i="1"/>
  <c r="G31" i="1"/>
  <c r="G6" i="1"/>
  <c r="E7" i="1"/>
  <c r="E8" i="1"/>
  <c r="E9" i="1"/>
  <c r="E10" i="1"/>
  <c r="E11" i="1"/>
  <c r="E12" i="1"/>
  <c r="E13" i="1"/>
  <c r="E14" i="1"/>
  <c r="E15" i="1"/>
  <c r="E16" i="1"/>
  <c r="E17" i="1"/>
  <c r="E18" i="1"/>
  <c r="E19" i="1"/>
  <c r="E20" i="1"/>
  <c r="E21" i="1"/>
  <c r="E22" i="1"/>
  <c r="E23" i="1"/>
  <c r="E24" i="1"/>
  <c r="E25" i="1"/>
  <c r="E26" i="1"/>
  <c r="E27" i="1"/>
  <c r="E28" i="1"/>
  <c r="E29" i="1"/>
  <c r="E30" i="1"/>
  <c r="E31" i="1"/>
  <c r="E6" i="1"/>
  <c r="F32" i="1"/>
  <c r="I32" i="1" l="1"/>
  <c r="G32" i="1"/>
  <c r="D32" i="1"/>
  <c r="E32" i="1" l="1"/>
  <c r="J32" i="1" l="1"/>
</calcChain>
</file>

<file path=xl/sharedStrings.xml><?xml version="1.0" encoding="utf-8"?>
<sst xmlns="http://schemas.openxmlformats.org/spreadsheetml/2006/main" count="43" uniqueCount="39">
  <si>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</si>
  <si>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</si>
  <si>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</si>
  <si>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</si>
  <si>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</si>
  <si>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</si>
  <si>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</si>
  <si>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</si>
  <si>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</si>
  <si>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</si>
  <si>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</si>
  <si>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</si>
  <si>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</si>
  <si>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</si>
  <si>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</si>
  <si>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</si>
  <si>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</si>
  <si>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</si>
  <si>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</si>
  <si>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</si>
  <si>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</si>
  <si>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</si>
  <si>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</si>
  <si>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</si>
  <si>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</si>
  <si>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</si>
  <si>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</si>
  <si>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</si>
  <si>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</si>
  <si>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</si>
  <si>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</si>
  <si>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</si>
  <si>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</si>
  <si>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t>Заступник генерального директора
 з управління поставками</t>
  </si>
  <si>
    <t>Олег КЛЬОЦ</t>
  </si>
  <si>
    <r>
      <t xml:space="preserve">
НЕОТАКСЕЛ
</t>
    </r>
    <r>
      <rPr>
        <sz val="11"/>
        <color theme="1"/>
        <rFont val="Times New Roman"/>
        <family val="1"/>
        <charset val="204"/>
      </rPr>
      <t xml:space="preserve">концентрат для розчину для інфузій, 6 мг/мл по 5 мл (30 мг) у флаконі; по 1 флакону в картонній коробці
</t>
    </r>
    <r>
      <rPr>
        <sz val="11"/>
        <color theme="1"/>
        <rFont val="Times New Roman"/>
        <family val="1"/>
        <charset val="204"/>
      </rPr>
      <t xml:space="preserve">
</t>
    </r>
    <r>
      <rPr>
        <b/>
        <sz val="11"/>
        <color theme="1"/>
        <rFont val="Times New Roman"/>
        <family val="1"/>
        <charset val="204"/>
      </rPr>
      <t>(Паклітаксел 30 мг)</t>
    </r>
    <r>
      <rPr>
        <sz val="11"/>
        <color theme="1"/>
        <rFont val="Times New Roman"/>
        <family val="1"/>
        <charset val="204"/>
      </rPr>
      <t xml:space="preserve">
</t>
    </r>
    <r>
      <rPr>
        <b/>
        <sz val="11"/>
        <color theme="1"/>
        <rFont val="Times New Roman"/>
        <family val="1"/>
        <charset val="204"/>
      </rPr>
      <t xml:space="preserve">Виробник: Венус Ремедіс Лімітед, Індія
</t>
    </r>
    <r>
      <rPr>
        <sz val="11"/>
        <color theme="1"/>
        <rFont val="Times New Roman"/>
        <family val="1"/>
        <charset val="204"/>
      </rPr>
      <t xml:space="preserve">
</t>
    </r>
    <r>
      <rPr>
        <b/>
        <sz val="11"/>
        <color theme="1"/>
        <rFont val="Times New Roman"/>
        <family val="1"/>
        <charset val="204"/>
      </rPr>
      <t>Ціна за флакон - 99,07 грн
(mnn id: 15190)</t>
    </r>
  </si>
  <si>
    <r>
      <t xml:space="preserve">
ПОЛІЗАНОЛ 
</t>
    </r>
    <r>
      <rPr>
        <sz val="11"/>
        <color theme="1"/>
        <rFont val="Times New Roman"/>
        <family val="1"/>
        <charset val="204"/>
      </rPr>
      <t xml:space="preserve">суспензія оральна, 40 мг/мл, по 105 мл у флаконі; по 1 флакону у пачці
</t>
    </r>
    <r>
      <rPr>
        <sz val="11"/>
        <color theme="1"/>
        <rFont val="Times New Roman"/>
        <family val="1"/>
        <charset val="204"/>
      </rPr>
      <t xml:space="preserve">
</t>
    </r>
    <r>
      <rPr>
        <b/>
        <sz val="11"/>
        <color theme="1"/>
        <rFont val="Times New Roman"/>
        <family val="1"/>
        <charset val="204"/>
      </rPr>
      <t>(Посаконазол, 105 мл (40 мг/мл))</t>
    </r>
    <r>
      <rPr>
        <sz val="11"/>
        <color theme="1"/>
        <rFont val="Times New Roman"/>
        <family val="1"/>
        <charset val="204"/>
      </rPr>
      <t xml:space="preserve">
</t>
    </r>
    <r>
      <rPr>
        <b/>
        <sz val="11"/>
        <color theme="1"/>
        <rFont val="Times New Roman"/>
        <family val="1"/>
        <charset val="204"/>
      </rPr>
      <t xml:space="preserve">Виробник: АТ "Фармак", Україна (виробництво з продукції in bulk  Рафарм С.А., Греція);
</t>
    </r>
    <r>
      <rPr>
        <sz val="11"/>
        <color theme="1"/>
        <rFont val="Times New Roman"/>
        <family val="1"/>
        <charset val="204"/>
      </rPr>
      <t xml:space="preserve">
</t>
    </r>
    <r>
      <rPr>
        <b/>
        <sz val="11"/>
        <color theme="1"/>
        <rFont val="Times New Roman"/>
        <family val="1"/>
        <charset val="204"/>
      </rPr>
      <t>Ціна за флакон - 3 790,00 грн
(mnn id: 15196)</t>
    </r>
  </si>
  <si>
    <r>
      <t xml:space="preserve">
ТОПОТЕКАНУМ АККОРД/TOPOTECANUM ACCORD
</t>
    </r>
    <r>
      <rPr>
        <sz val="11"/>
        <color theme="1"/>
        <rFont val="Times New Roman"/>
        <family val="1"/>
        <charset val="204"/>
      </rPr>
      <t xml:space="preserve"> концентрат для розчину для інфузій, 1 мг/мл, 4 мг/4 мл у флаконі, по 1 флакону у пачці
</t>
    </r>
    <r>
      <rPr>
        <b/>
        <sz val="11"/>
        <color theme="1"/>
        <rFont val="Times New Roman"/>
        <family val="1"/>
        <charset val="204"/>
      </rPr>
      <t>(Топотекан, 4 мг)</t>
    </r>
    <r>
      <rPr>
        <sz val="11"/>
        <color theme="1"/>
        <rFont val="Times New Roman"/>
        <family val="1"/>
        <charset val="204"/>
      </rPr>
      <t xml:space="preserve">
</t>
    </r>
    <r>
      <rPr>
        <b/>
        <sz val="11"/>
        <color theme="1"/>
        <rFont val="Times New Roman"/>
        <family val="1"/>
        <charset val="204"/>
      </rPr>
      <t xml:space="preserve">Виробник: АТ "Фармак", Україна (виробництво з продукції in bulk  Рафарм С.А., Греція);
</t>
    </r>
    <r>
      <rPr>
        <sz val="11"/>
        <color theme="1"/>
        <rFont val="Times New Roman"/>
        <family val="1"/>
        <charset val="204"/>
      </rPr>
      <t xml:space="preserve">
</t>
    </r>
    <r>
      <rPr>
        <b/>
        <sz val="11"/>
        <color theme="1"/>
        <rFont val="Times New Roman"/>
        <family val="1"/>
        <charset val="204"/>
      </rPr>
      <t>Ціна за флакон - 997,00 грн
(mnn id: 15211)</t>
    </r>
  </si>
  <si>
    <t xml:space="preserve">ЗАТВЕРДЖЕНО
наказ державного підприємства 
«Медичні закупівлі України» від 06.03.2024 № 229-Р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</si>
</sst>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8"/>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right/>
      <top style="medium">
        <color rgb="FF000000"/>
      </top>
      <bottom/>
      <diagonal/>
    </border>
    <border>
      <left/>
      <right style="medium">
        <color indexed="64"/>
      </right>
      <top/>
      <bottom style="thin">
        <color indexed="64"/>
      </bottom>
      <diagonal/>
    </border>
  </borders>
  <cellStyleXfs count="1">
    <xf numFmtId="0" fontId="0" fillId="0" borderId="0"/>
  </cellStyleXfs>
  <cellXfs count="61">
    <xf numFmtId="0" fontId="0" fillId="0" borderId="0" xfId="0"/>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4" fontId="19" fillId="2" borderId="17"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xf>
    <xf numFmtId="0" fontId="5" fillId="2" borderId="16" xfId="0" applyFont="1" applyFill="1" applyBorder="1" applyAlignment="1">
      <alignment vertical="center" wrapText="1"/>
    </xf>
    <xf numFmtId="4" fontId="5" fillId="2" borderId="2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5" fillId="3" borderId="0" xfId="0" applyFont="1" applyFill="1" applyAlignment="1">
      <alignment horizontal="center" vertical="center" wrapText="1"/>
    </xf>
    <xf numFmtId="0" fontId="1" fillId="3" borderId="0" xfId="0" applyFont="1" applyFill="1"/>
    <xf numFmtId="1" fontId="7" fillId="3" borderId="0" xfId="0" applyNumberFormat="1" applyFont="1" applyFill="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17"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0" fontId="2" fillId="3" borderId="11" xfId="0" applyFont="1" applyFill="1" applyBorder="1" applyAlignment="1">
      <alignment horizontal="center" vertical="center"/>
    </xf>
    <xf numFmtId="4" fontId="2" fillId="3" borderId="22" xfId="0" applyNumberFormat="1"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8" fillId="3" borderId="0" xfId="0" applyFont="1" applyFill="1"/>
    <xf numFmtId="0" fontId="2" fillId="3" borderId="14" xfId="0" applyFont="1" applyFill="1" applyBorder="1" applyAlignment="1">
      <alignment horizontal="center" vertical="center"/>
    </xf>
    <xf numFmtId="0" fontId="9" fillId="3" borderId="0" xfId="0" applyFont="1" applyFill="1" applyAlignment="1">
      <alignment horizontal="left" vertical="center" wrapText="1"/>
    </xf>
    <xf numFmtId="4" fontId="19" fillId="3" borderId="18"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5" fillId="3" borderId="0" xfId="0" applyFont="1" applyFill="1" applyAlignment="1">
      <alignment vertical="center" wrapText="1"/>
    </xf>
    <xf numFmtId="0" fontId="5" fillId="3" borderId="16" xfId="0" applyFont="1" applyFill="1" applyBorder="1" applyAlignment="1">
      <alignment vertical="center" wrapText="1"/>
    </xf>
    <xf numFmtId="0" fontId="4" fillId="3" borderId="16" xfId="0" applyFont="1" applyFill="1" applyBorder="1"/>
    <xf numFmtId="0" fontId="8" fillId="3" borderId="0" xfId="0" applyFont="1" applyFill="1" applyAlignment="1">
      <alignment vertical="center"/>
    </xf>
    <xf numFmtId="1" fontId="7" fillId="3" borderId="23" xfId="0" applyNumberFormat="1" applyFont="1" applyFill="1" applyBorder="1" applyAlignment="1">
      <alignment horizontal="center" vertical="center" wrapText="1"/>
    </xf>
    <xf numFmtId="3" fontId="2" fillId="3" borderId="24" xfId="0" applyNumberFormat="1" applyFont="1" applyFill="1" applyBorder="1" applyAlignment="1">
      <alignment horizontal="center" vertical="center" wrapText="1"/>
    </xf>
    <xf numFmtId="1" fontId="7" fillId="3" borderId="25" xfId="0" applyNumberFormat="1" applyFont="1" applyFill="1" applyBorder="1" applyAlignment="1">
      <alignment horizontal="center" vertical="center" wrapText="1"/>
    </xf>
    <xf numFmtId="0" fontId="5" fillId="3" borderId="26"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15" fillId="2" borderId="3" xfId="0" applyFont="1" applyFill="1" applyBorder="1" applyAlignment="1">
      <alignment horizontal="center" vertical="top" wrapText="1"/>
    </xf>
    <xf numFmtId="0" fontId="2" fillId="2" borderId="20" xfId="0" applyFont="1" applyFill="1" applyBorder="1" applyAlignment="1">
      <alignment horizontal="center" vertical="top" wrapText="1"/>
    </xf>
    <xf numFmtId="0" fontId="15" fillId="2" borderId="29" xfId="0" applyFont="1" applyFill="1" applyBorder="1" applyAlignment="1">
      <alignment horizontal="center" vertical="top" wrapText="1"/>
    </xf>
    <xf numFmtId="3" fontId="19" fillId="2" borderId="23" xfId="0" applyNumberFormat="1" applyFont="1" applyFill="1" applyBorder="1" applyAlignment="1">
      <alignment horizontal="center" vertical="center"/>
    </xf>
    <xf numFmtId="4" fontId="2" fillId="3" borderId="30" xfId="0" applyNumberFormat="1" applyFont="1" applyFill="1" applyBorder="1" applyAlignment="1">
      <alignment horizontal="center" vertical="center" wrapText="1"/>
    </xf>
    <xf numFmtId="4" fontId="19" fillId="3" borderId="17" xfId="0" applyNumberFormat="1" applyFont="1" applyFill="1" applyBorder="1" applyAlignment="1">
      <alignment horizontal="center" vertical="center" wrapText="1"/>
    </xf>
    <xf numFmtId="1" fontId="7" fillId="3" borderId="19" xfId="0" applyNumberFormat="1" applyFont="1" applyFill="1" applyBorder="1" applyAlignment="1">
      <alignment horizontal="center" vertical="center" wrapText="1"/>
    </xf>
    <xf numFmtId="3" fontId="2" fillId="3" borderId="22" xfId="0" applyNumberFormat="1" applyFont="1" applyFill="1" applyBorder="1" applyAlignment="1">
      <alignment horizontal="center" vertical="center" wrapText="1"/>
    </xf>
    <xf numFmtId="3" fontId="19" fillId="2" borderId="19" xfId="0" applyNumberFormat="1" applyFont="1" applyFill="1" applyBorder="1" applyAlignment="1">
      <alignment horizontal="center" vertical="center"/>
    </xf>
    <xf numFmtId="4" fontId="2" fillId="3" borderId="21" xfId="0" applyNumberFormat="1" applyFont="1" applyFill="1" applyBorder="1" applyAlignment="1">
      <alignment horizontal="center" vertical="center" wrapText="1"/>
    </xf>
    <xf numFmtId="0" fontId="13" fillId="2" borderId="15"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8" fillId="3" borderId="19" xfId="0" applyFont="1" applyFill="1" applyBorder="1"/>
    <xf numFmtId="0" fontId="16"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7" xfId="0" applyFont="1" applyFill="1" applyBorder="1"/>
    <xf numFmtId="0" fontId="19" fillId="2" borderId="5" xfId="0" applyFont="1" applyFill="1" applyBorder="1" applyAlignment="1">
      <alignment horizontal="center" vertical="center" wrapText="1"/>
    </xf>
    <xf numFmtId="0" fontId="18" fillId="3" borderId="8" xfId="0" applyFont="1" applyFill="1" applyBorder="1"/>
    <xf numFmtId="0" fontId="14" fillId="3" borderId="4" xfId="0" applyFont="1" applyFill="1" applyBorder="1" applyAlignment="1">
      <alignment horizontal="center" vertical="top" wrapText="1"/>
    </xf>
    <xf numFmtId="0" fontId="4" fillId="3" borderId="10" xfId="0" applyFont="1" applyFill="1" applyBorder="1" applyAlignment="1">
      <alignment vertical="top"/>
    </xf>
    <xf numFmtId="0" fontId="6" fillId="3" borderId="4" xfId="0" applyFont="1" applyFill="1" applyBorder="1" applyAlignment="1">
      <alignment horizontal="center" vertical="top" wrapText="1"/>
    </xf>
    <xf numFmtId="0" fontId="2"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F1" zoomScale="70" zoomScaleNormal="70" workbookViewId="0">
      <selection activeCell="I1" sqref="I1"/>
    </sheetView>
  </sheetViews>
  <sheetFormatPr defaultColWidth="14.453125" defaultRowHeight="15" customHeight="1" x14ac:dyDescent="0.35"/>
  <cols>
    <col min="1" max="2" width="5.36328125" style="10" customWidth="1"/>
    <col min="3" max="3" width="36.6328125" style="10" customWidth="1"/>
    <col min="4" max="4" width="35.08984375" style="10" customWidth="1"/>
    <col min="5" max="5" width="38" style="10" customWidth="1"/>
    <col min="6" max="6" width="35.08984375" style="10" customWidth="1"/>
    <col min="7" max="7" width="38" style="10" customWidth="1"/>
    <col min="8" max="8" width="35.08984375" style="10" customWidth="1"/>
    <col min="9" max="9" width="38" style="10" customWidth="1"/>
    <col min="10" max="10" width="35.6328125" style="10" customWidth="1"/>
    <col min="11" max="11" width="14.6328125" style="10" customWidth="1"/>
    <col min="12" max="16384" width="14.453125" style="10"/>
  </cols>
  <sheetData>
    <row r="1" spans="1:14" ht="100.75" customHeight="1" x14ac:dyDescent="0.35">
      <c r="A1" s="8"/>
      <c r="B1" s="8"/>
      <c r="C1" s="9"/>
      <c r="D1" s="9"/>
      <c r="E1" s="9"/>
      <c r="F1" s="9"/>
      <c r="G1" s="9"/>
      <c r="H1" s="9"/>
      <c r="I1" s="9"/>
      <c r="J1" s="60" t="s">
        <v>38</v>
      </c>
    </row>
    <row r="2" spans="1:14" ht="155" customHeight="1" thickBot="1" x14ac:dyDescent="0.4">
      <c r="A2" s="11"/>
      <c r="B2" s="50" t="s">
        <v>31</v>
      </c>
      <c r="C2" s="51"/>
      <c r="D2" s="51"/>
      <c r="E2" s="51"/>
      <c r="F2" s="51"/>
      <c r="G2" s="51"/>
      <c r="H2" s="51"/>
      <c r="I2" s="51"/>
      <c r="J2" s="51"/>
    </row>
    <row r="3" spans="1:14" ht="179" customHeight="1" thickBot="1" x14ac:dyDescent="0.4">
      <c r="A3" s="12"/>
      <c r="B3" s="52" t="s">
        <v>0</v>
      </c>
      <c r="C3" s="52" t="s">
        <v>1</v>
      </c>
      <c r="D3" s="57" t="s">
        <v>35</v>
      </c>
      <c r="E3" s="58"/>
      <c r="F3" s="57" t="s">
        <v>36</v>
      </c>
      <c r="G3" s="58"/>
      <c r="H3" s="59" t="s">
        <v>37</v>
      </c>
      <c r="I3" s="58"/>
      <c r="J3" s="55" t="s">
        <v>2</v>
      </c>
      <c r="N3" s="13"/>
    </row>
    <row r="4" spans="1:14" ht="21.5" customHeight="1" thickBot="1" x14ac:dyDescent="0.4">
      <c r="A4" s="12"/>
      <c r="B4" s="53"/>
      <c r="C4" s="54"/>
      <c r="D4" s="37" t="s">
        <v>32</v>
      </c>
      <c r="E4" s="38" t="s">
        <v>3</v>
      </c>
      <c r="F4" s="39" t="s">
        <v>32</v>
      </c>
      <c r="G4" s="38" t="s">
        <v>3</v>
      </c>
      <c r="H4" s="39" t="s">
        <v>32</v>
      </c>
      <c r="I4" s="38" t="s">
        <v>3</v>
      </c>
      <c r="J4" s="56"/>
    </row>
    <row r="5" spans="1:14" ht="15" customHeight="1" thickBot="1" x14ac:dyDescent="0.4">
      <c r="A5" s="14"/>
      <c r="B5" s="15">
        <v>1</v>
      </c>
      <c r="C5" s="33">
        <v>2</v>
      </c>
      <c r="D5" s="31">
        <v>3</v>
      </c>
      <c r="E5" s="16">
        <v>4</v>
      </c>
      <c r="F5" s="43">
        <v>5</v>
      </c>
      <c r="G5" s="16">
        <v>6</v>
      </c>
      <c r="H5" s="31">
        <v>7</v>
      </c>
      <c r="I5" s="17">
        <v>8</v>
      </c>
      <c r="J5" s="16">
        <v>9</v>
      </c>
    </row>
    <row r="6" spans="1:14" ht="18" customHeight="1" x14ac:dyDescent="0.35">
      <c r="A6" s="8"/>
      <c r="B6" s="18">
        <v>1</v>
      </c>
      <c r="C6" s="34" t="s">
        <v>4</v>
      </c>
      <c r="D6" s="32">
        <v>0</v>
      </c>
      <c r="E6" s="41">
        <f>D6*99.07</f>
        <v>0</v>
      </c>
      <c r="F6" s="44">
        <v>0</v>
      </c>
      <c r="G6" s="46">
        <f>F6*3790</f>
        <v>0</v>
      </c>
      <c r="H6" s="32">
        <v>0</v>
      </c>
      <c r="I6" s="19">
        <f>H6*997</f>
        <v>0</v>
      </c>
      <c r="J6" s="7">
        <f>E6+G6+I6</f>
        <v>0</v>
      </c>
    </row>
    <row r="7" spans="1:14" ht="18" customHeight="1" x14ac:dyDescent="0.35">
      <c r="A7" s="8"/>
      <c r="B7" s="20">
        <v>2</v>
      </c>
      <c r="C7" s="35" t="s">
        <v>5</v>
      </c>
      <c r="D7" s="32">
        <v>0</v>
      </c>
      <c r="E7" s="41">
        <f t="shared" ref="E7:E31" si="0">D7*99.07</f>
        <v>0</v>
      </c>
      <c r="F7" s="44">
        <v>0</v>
      </c>
      <c r="G7" s="46">
        <f t="shared" ref="G7:G31" si="1">F7*3790</f>
        <v>0</v>
      </c>
      <c r="H7" s="32">
        <v>0</v>
      </c>
      <c r="I7" s="19">
        <f t="shared" ref="I7:I31" si="2">H7*997</f>
        <v>0</v>
      </c>
      <c r="J7" s="7">
        <f t="shared" ref="J7:J31" si="3">E7+G7+I7</f>
        <v>0</v>
      </c>
    </row>
    <row r="8" spans="1:14" ht="18" customHeight="1" x14ac:dyDescent="0.35">
      <c r="A8" s="8"/>
      <c r="B8" s="21">
        <v>3</v>
      </c>
      <c r="C8" s="35" t="s">
        <v>6</v>
      </c>
      <c r="D8" s="32">
        <v>0</v>
      </c>
      <c r="E8" s="41">
        <f t="shared" si="0"/>
        <v>0</v>
      </c>
      <c r="F8" s="44">
        <v>8</v>
      </c>
      <c r="G8" s="46">
        <f t="shared" si="1"/>
        <v>30320</v>
      </c>
      <c r="H8" s="32">
        <v>0</v>
      </c>
      <c r="I8" s="19">
        <f t="shared" si="2"/>
        <v>0</v>
      </c>
      <c r="J8" s="7">
        <f t="shared" si="3"/>
        <v>30320</v>
      </c>
    </row>
    <row r="9" spans="1:14" ht="18" customHeight="1" x14ac:dyDescent="0.35">
      <c r="A9" s="8"/>
      <c r="B9" s="20">
        <v>4</v>
      </c>
      <c r="C9" s="35" t="s">
        <v>7</v>
      </c>
      <c r="D9" s="32">
        <v>0</v>
      </c>
      <c r="E9" s="41">
        <f t="shared" si="0"/>
        <v>0</v>
      </c>
      <c r="F9" s="44">
        <v>0</v>
      </c>
      <c r="G9" s="46">
        <f t="shared" si="1"/>
        <v>0</v>
      </c>
      <c r="H9" s="32">
        <v>0</v>
      </c>
      <c r="I9" s="19">
        <f t="shared" si="2"/>
        <v>0</v>
      </c>
      <c r="J9" s="7">
        <f t="shared" si="3"/>
        <v>0</v>
      </c>
    </row>
    <row r="10" spans="1:14" ht="18" customHeight="1" x14ac:dyDescent="0.35">
      <c r="A10" s="8"/>
      <c r="B10" s="21">
        <v>5</v>
      </c>
      <c r="C10" s="35" t="s">
        <v>8</v>
      </c>
      <c r="D10" s="32">
        <v>0</v>
      </c>
      <c r="E10" s="41">
        <f t="shared" si="0"/>
        <v>0</v>
      </c>
      <c r="F10" s="44">
        <v>0</v>
      </c>
      <c r="G10" s="46">
        <f t="shared" si="1"/>
        <v>0</v>
      </c>
      <c r="H10" s="32">
        <v>3</v>
      </c>
      <c r="I10" s="19">
        <f t="shared" si="2"/>
        <v>2991</v>
      </c>
      <c r="J10" s="7">
        <f t="shared" si="3"/>
        <v>2991</v>
      </c>
    </row>
    <row r="11" spans="1:14" ht="18" customHeight="1" x14ac:dyDescent="0.35">
      <c r="A11" s="8"/>
      <c r="B11" s="20">
        <v>6</v>
      </c>
      <c r="C11" s="35" t="s">
        <v>9</v>
      </c>
      <c r="D11" s="32">
        <v>224</v>
      </c>
      <c r="E11" s="41">
        <f t="shared" si="0"/>
        <v>22191.68</v>
      </c>
      <c r="F11" s="44">
        <v>0</v>
      </c>
      <c r="G11" s="46">
        <f t="shared" si="1"/>
        <v>0</v>
      </c>
      <c r="H11" s="32">
        <v>0</v>
      </c>
      <c r="I11" s="19">
        <f t="shared" si="2"/>
        <v>0</v>
      </c>
      <c r="J11" s="7">
        <f t="shared" si="3"/>
        <v>22191.68</v>
      </c>
      <c r="L11" s="22"/>
    </row>
    <row r="12" spans="1:14" ht="18" customHeight="1" x14ac:dyDescent="0.35">
      <c r="A12" s="8"/>
      <c r="B12" s="21">
        <v>7</v>
      </c>
      <c r="C12" s="35" t="s">
        <v>10</v>
      </c>
      <c r="D12" s="32">
        <v>0</v>
      </c>
      <c r="E12" s="41">
        <f t="shared" si="0"/>
        <v>0</v>
      </c>
      <c r="F12" s="44">
        <v>4</v>
      </c>
      <c r="G12" s="46">
        <f t="shared" si="1"/>
        <v>15160</v>
      </c>
      <c r="H12" s="32">
        <v>4</v>
      </c>
      <c r="I12" s="19">
        <f t="shared" si="2"/>
        <v>3988</v>
      </c>
      <c r="J12" s="7">
        <f t="shared" si="3"/>
        <v>19148</v>
      </c>
      <c r="L12" s="22"/>
    </row>
    <row r="13" spans="1:14" ht="18" customHeight="1" x14ac:dyDescent="0.35">
      <c r="A13" s="8"/>
      <c r="B13" s="20">
        <v>8</v>
      </c>
      <c r="C13" s="35" t="s">
        <v>11</v>
      </c>
      <c r="D13" s="32">
        <v>1053</v>
      </c>
      <c r="E13" s="41">
        <f t="shared" si="0"/>
        <v>104320.70999999999</v>
      </c>
      <c r="F13" s="44">
        <v>0</v>
      </c>
      <c r="G13" s="46">
        <f t="shared" si="1"/>
        <v>0</v>
      </c>
      <c r="H13" s="32">
        <v>144</v>
      </c>
      <c r="I13" s="19">
        <f t="shared" si="2"/>
        <v>143568</v>
      </c>
      <c r="J13" s="7">
        <f t="shared" si="3"/>
        <v>247888.71</v>
      </c>
      <c r="L13" s="22"/>
    </row>
    <row r="14" spans="1:14" ht="18" customHeight="1" x14ac:dyDescent="0.35">
      <c r="A14" s="8"/>
      <c r="B14" s="21">
        <v>9</v>
      </c>
      <c r="C14" s="35" t="s">
        <v>12</v>
      </c>
      <c r="D14" s="32">
        <v>0</v>
      </c>
      <c r="E14" s="41">
        <f t="shared" si="0"/>
        <v>0</v>
      </c>
      <c r="F14" s="44">
        <v>0</v>
      </c>
      <c r="G14" s="46">
        <f t="shared" si="1"/>
        <v>0</v>
      </c>
      <c r="H14" s="32">
        <v>26</v>
      </c>
      <c r="I14" s="19">
        <f t="shared" si="2"/>
        <v>25922</v>
      </c>
      <c r="J14" s="7">
        <f t="shared" si="3"/>
        <v>25922</v>
      </c>
    </row>
    <row r="15" spans="1:14" ht="18" customHeight="1" x14ac:dyDescent="0.35">
      <c r="A15" s="8"/>
      <c r="B15" s="20">
        <v>10</v>
      </c>
      <c r="C15" s="35" t="s">
        <v>13</v>
      </c>
      <c r="D15" s="32">
        <v>524</v>
      </c>
      <c r="E15" s="41">
        <f t="shared" si="0"/>
        <v>51912.679999999993</v>
      </c>
      <c r="F15" s="44">
        <v>0</v>
      </c>
      <c r="G15" s="46">
        <f t="shared" si="1"/>
        <v>0</v>
      </c>
      <c r="H15" s="32">
        <v>0</v>
      </c>
      <c r="I15" s="19">
        <f t="shared" si="2"/>
        <v>0</v>
      </c>
      <c r="J15" s="7">
        <f t="shared" si="3"/>
        <v>51912.679999999993</v>
      </c>
    </row>
    <row r="16" spans="1:14" ht="18" customHeight="1" x14ac:dyDescent="0.35">
      <c r="A16" s="8"/>
      <c r="B16" s="21">
        <v>11</v>
      </c>
      <c r="C16" s="35" t="s">
        <v>14</v>
      </c>
      <c r="D16" s="32">
        <v>0</v>
      </c>
      <c r="E16" s="41">
        <f t="shared" si="0"/>
        <v>0</v>
      </c>
      <c r="F16" s="44">
        <v>0</v>
      </c>
      <c r="G16" s="46">
        <f t="shared" si="1"/>
        <v>0</v>
      </c>
      <c r="H16" s="32">
        <v>0</v>
      </c>
      <c r="I16" s="19">
        <f t="shared" si="2"/>
        <v>0</v>
      </c>
      <c r="J16" s="7">
        <f t="shared" si="3"/>
        <v>0</v>
      </c>
    </row>
    <row r="17" spans="1:10" ht="18" customHeight="1" x14ac:dyDescent="0.35">
      <c r="A17" s="8"/>
      <c r="B17" s="20">
        <v>12</v>
      </c>
      <c r="C17" s="35" t="s">
        <v>15</v>
      </c>
      <c r="D17" s="32">
        <v>0</v>
      </c>
      <c r="E17" s="41">
        <f t="shared" si="0"/>
        <v>0</v>
      </c>
      <c r="F17" s="44">
        <v>7</v>
      </c>
      <c r="G17" s="46">
        <f t="shared" si="1"/>
        <v>26530</v>
      </c>
      <c r="H17" s="32">
        <v>0</v>
      </c>
      <c r="I17" s="19">
        <f t="shared" si="2"/>
        <v>0</v>
      </c>
      <c r="J17" s="7">
        <f t="shared" si="3"/>
        <v>26530</v>
      </c>
    </row>
    <row r="18" spans="1:10" ht="18" customHeight="1" x14ac:dyDescent="0.35">
      <c r="A18" s="8"/>
      <c r="B18" s="21">
        <v>13</v>
      </c>
      <c r="C18" s="35" t="s">
        <v>16</v>
      </c>
      <c r="D18" s="32">
        <v>0</v>
      </c>
      <c r="E18" s="41">
        <f t="shared" si="0"/>
        <v>0</v>
      </c>
      <c r="F18" s="44">
        <v>19</v>
      </c>
      <c r="G18" s="46">
        <f t="shared" si="1"/>
        <v>72010</v>
      </c>
      <c r="H18" s="32">
        <v>0</v>
      </c>
      <c r="I18" s="19">
        <f t="shared" si="2"/>
        <v>0</v>
      </c>
      <c r="J18" s="7">
        <f t="shared" si="3"/>
        <v>72010</v>
      </c>
    </row>
    <row r="19" spans="1:10" ht="18" customHeight="1" x14ac:dyDescent="0.35">
      <c r="A19" s="8"/>
      <c r="B19" s="20">
        <v>14</v>
      </c>
      <c r="C19" s="35" t="s">
        <v>17</v>
      </c>
      <c r="D19" s="32">
        <v>0</v>
      </c>
      <c r="E19" s="41">
        <f t="shared" si="0"/>
        <v>0</v>
      </c>
      <c r="F19" s="44">
        <v>0</v>
      </c>
      <c r="G19" s="46">
        <f t="shared" si="1"/>
        <v>0</v>
      </c>
      <c r="H19" s="32">
        <v>0</v>
      </c>
      <c r="I19" s="19">
        <f t="shared" si="2"/>
        <v>0</v>
      </c>
      <c r="J19" s="7">
        <f t="shared" si="3"/>
        <v>0</v>
      </c>
    </row>
    <row r="20" spans="1:10" ht="18" customHeight="1" x14ac:dyDescent="0.35">
      <c r="A20" s="8"/>
      <c r="B20" s="21">
        <v>15</v>
      </c>
      <c r="C20" s="35" t="s">
        <v>18</v>
      </c>
      <c r="D20" s="32">
        <v>0</v>
      </c>
      <c r="E20" s="41">
        <f t="shared" si="0"/>
        <v>0</v>
      </c>
      <c r="F20" s="44">
        <v>0</v>
      </c>
      <c r="G20" s="46">
        <f t="shared" si="1"/>
        <v>0</v>
      </c>
      <c r="H20" s="32">
        <v>0</v>
      </c>
      <c r="I20" s="19">
        <f t="shared" si="2"/>
        <v>0</v>
      </c>
      <c r="J20" s="7">
        <f t="shared" si="3"/>
        <v>0</v>
      </c>
    </row>
    <row r="21" spans="1:10" ht="18" customHeight="1" x14ac:dyDescent="0.35">
      <c r="A21" s="8"/>
      <c r="B21" s="20">
        <v>16</v>
      </c>
      <c r="C21" s="35" t="s">
        <v>19</v>
      </c>
      <c r="D21" s="32">
        <v>67</v>
      </c>
      <c r="E21" s="41">
        <f t="shared" si="0"/>
        <v>6637.69</v>
      </c>
      <c r="F21" s="44">
        <v>0</v>
      </c>
      <c r="G21" s="46">
        <f t="shared" si="1"/>
        <v>0</v>
      </c>
      <c r="H21" s="32">
        <v>0</v>
      </c>
      <c r="I21" s="19">
        <f t="shared" si="2"/>
        <v>0</v>
      </c>
      <c r="J21" s="7">
        <f t="shared" si="3"/>
        <v>6637.69</v>
      </c>
    </row>
    <row r="22" spans="1:10" ht="18" customHeight="1" x14ac:dyDescent="0.35">
      <c r="A22" s="8"/>
      <c r="B22" s="21">
        <v>17</v>
      </c>
      <c r="C22" s="35" t="s">
        <v>20</v>
      </c>
      <c r="D22" s="32">
        <v>0</v>
      </c>
      <c r="E22" s="41">
        <f t="shared" si="0"/>
        <v>0</v>
      </c>
      <c r="F22" s="44">
        <v>2</v>
      </c>
      <c r="G22" s="46">
        <f t="shared" si="1"/>
        <v>7580</v>
      </c>
      <c r="H22" s="32">
        <v>0</v>
      </c>
      <c r="I22" s="19">
        <f t="shared" si="2"/>
        <v>0</v>
      </c>
      <c r="J22" s="7">
        <f t="shared" si="3"/>
        <v>7580</v>
      </c>
    </row>
    <row r="23" spans="1:10" ht="18" customHeight="1" x14ac:dyDescent="0.35">
      <c r="A23" s="8"/>
      <c r="B23" s="20">
        <v>18</v>
      </c>
      <c r="C23" s="35" t="s">
        <v>21</v>
      </c>
      <c r="D23" s="32">
        <v>0</v>
      </c>
      <c r="E23" s="41">
        <f t="shared" si="0"/>
        <v>0</v>
      </c>
      <c r="F23" s="44">
        <v>0</v>
      </c>
      <c r="G23" s="46">
        <f t="shared" si="1"/>
        <v>0</v>
      </c>
      <c r="H23" s="32">
        <v>0</v>
      </c>
      <c r="I23" s="19">
        <f t="shared" si="2"/>
        <v>0</v>
      </c>
      <c r="J23" s="7">
        <f t="shared" si="3"/>
        <v>0</v>
      </c>
    </row>
    <row r="24" spans="1:10" ht="18" customHeight="1" x14ac:dyDescent="0.35">
      <c r="A24" s="8"/>
      <c r="B24" s="21">
        <v>19</v>
      </c>
      <c r="C24" s="35" t="s">
        <v>22</v>
      </c>
      <c r="D24" s="32">
        <v>0</v>
      </c>
      <c r="E24" s="41">
        <f t="shared" si="0"/>
        <v>0</v>
      </c>
      <c r="F24" s="44">
        <v>0</v>
      </c>
      <c r="G24" s="46">
        <f t="shared" si="1"/>
        <v>0</v>
      </c>
      <c r="H24" s="32">
        <v>0</v>
      </c>
      <c r="I24" s="19">
        <f t="shared" si="2"/>
        <v>0</v>
      </c>
      <c r="J24" s="7">
        <f t="shared" si="3"/>
        <v>0</v>
      </c>
    </row>
    <row r="25" spans="1:10" ht="18" customHeight="1" x14ac:dyDescent="0.35">
      <c r="A25" s="8"/>
      <c r="B25" s="20">
        <v>20</v>
      </c>
      <c r="C25" s="35" t="s">
        <v>23</v>
      </c>
      <c r="D25" s="32">
        <v>13</v>
      </c>
      <c r="E25" s="41">
        <f t="shared" si="0"/>
        <v>1287.9099999999999</v>
      </c>
      <c r="F25" s="44">
        <v>0</v>
      </c>
      <c r="G25" s="46">
        <f t="shared" si="1"/>
        <v>0</v>
      </c>
      <c r="H25" s="32">
        <v>0</v>
      </c>
      <c r="I25" s="19">
        <f t="shared" si="2"/>
        <v>0</v>
      </c>
      <c r="J25" s="7">
        <f t="shared" si="3"/>
        <v>1287.9099999999999</v>
      </c>
    </row>
    <row r="26" spans="1:10" ht="18" customHeight="1" x14ac:dyDescent="0.35">
      <c r="A26" s="8"/>
      <c r="B26" s="21">
        <v>21</v>
      </c>
      <c r="C26" s="35" t="s">
        <v>24</v>
      </c>
      <c r="D26" s="32">
        <v>71</v>
      </c>
      <c r="E26" s="41">
        <f t="shared" si="0"/>
        <v>7033.9699999999993</v>
      </c>
      <c r="F26" s="44">
        <v>0</v>
      </c>
      <c r="G26" s="46">
        <f t="shared" si="1"/>
        <v>0</v>
      </c>
      <c r="H26" s="32">
        <v>0</v>
      </c>
      <c r="I26" s="19">
        <f t="shared" si="2"/>
        <v>0</v>
      </c>
      <c r="J26" s="7">
        <f t="shared" si="3"/>
        <v>7033.9699999999993</v>
      </c>
    </row>
    <row r="27" spans="1:10" ht="18" customHeight="1" x14ac:dyDescent="0.35">
      <c r="A27" s="8"/>
      <c r="B27" s="20">
        <v>22</v>
      </c>
      <c r="C27" s="35" t="s">
        <v>25</v>
      </c>
      <c r="D27" s="32">
        <v>0</v>
      </c>
      <c r="E27" s="41">
        <f t="shared" si="0"/>
        <v>0</v>
      </c>
      <c r="F27" s="44">
        <v>39</v>
      </c>
      <c r="G27" s="46">
        <f t="shared" si="1"/>
        <v>147810</v>
      </c>
      <c r="H27" s="32">
        <v>0</v>
      </c>
      <c r="I27" s="19">
        <f t="shared" si="2"/>
        <v>0</v>
      </c>
      <c r="J27" s="7">
        <f t="shared" si="3"/>
        <v>147810</v>
      </c>
    </row>
    <row r="28" spans="1:10" ht="18" customHeight="1" x14ac:dyDescent="0.35">
      <c r="A28" s="8"/>
      <c r="B28" s="21">
        <v>23</v>
      </c>
      <c r="C28" s="35" t="s">
        <v>26</v>
      </c>
      <c r="D28" s="32">
        <v>0</v>
      </c>
      <c r="E28" s="41">
        <f t="shared" si="0"/>
        <v>0</v>
      </c>
      <c r="F28" s="44">
        <v>0</v>
      </c>
      <c r="G28" s="46">
        <f t="shared" si="1"/>
        <v>0</v>
      </c>
      <c r="H28" s="32">
        <v>0</v>
      </c>
      <c r="I28" s="19">
        <f t="shared" si="2"/>
        <v>0</v>
      </c>
      <c r="J28" s="7">
        <f t="shared" si="3"/>
        <v>0</v>
      </c>
    </row>
    <row r="29" spans="1:10" ht="18" customHeight="1" x14ac:dyDescent="0.35">
      <c r="A29" s="8"/>
      <c r="B29" s="20">
        <v>24</v>
      </c>
      <c r="C29" s="35" t="s">
        <v>27</v>
      </c>
      <c r="D29" s="32">
        <v>48</v>
      </c>
      <c r="E29" s="41">
        <f t="shared" si="0"/>
        <v>4755.3599999999997</v>
      </c>
      <c r="F29" s="44">
        <v>1</v>
      </c>
      <c r="G29" s="46">
        <f t="shared" si="1"/>
        <v>3790</v>
      </c>
      <c r="H29" s="32">
        <v>0</v>
      </c>
      <c r="I29" s="19">
        <f t="shared" si="2"/>
        <v>0</v>
      </c>
      <c r="J29" s="7">
        <f t="shared" si="3"/>
        <v>8545.36</v>
      </c>
    </row>
    <row r="30" spans="1:10" ht="18" customHeight="1" x14ac:dyDescent="0.35">
      <c r="A30" s="8"/>
      <c r="B30" s="21">
        <v>25</v>
      </c>
      <c r="C30" s="35" t="s">
        <v>28</v>
      </c>
      <c r="D30" s="32">
        <v>0</v>
      </c>
      <c r="E30" s="41">
        <f t="shared" si="0"/>
        <v>0</v>
      </c>
      <c r="F30" s="44">
        <v>0</v>
      </c>
      <c r="G30" s="46">
        <f t="shared" si="1"/>
        <v>0</v>
      </c>
      <c r="H30" s="32">
        <v>23</v>
      </c>
      <c r="I30" s="19">
        <f t="shared" si="2"/>
        <v>22931</v>
      </c>
      <c r="J30" s="7">
        <f t="shared" si="3"/>
        <v>22931</v>
      </c>
    </row>
    <row r="31" spans="1:10" ht="21" customHeight="1" thickBot="1" x14ac:dyDescent="0.4">
      <c r="A31" s="8"/>
      <c r="B31" s="23">
        <v>26</v>
      </c>
      <c r="C31" s="36" t="s">
        <v>29</v>
      </c>
      <c r="D31" s="32">
        <v>0</v>
      </c>
      <c r="E31" s="41">
        <f t="shared" si="0"/>
        <v>0</v>
      </c>
      <c r="F31" s="44">
        <v>0</v>
      </c>
      <c r="G31" s="46">
        <f t="shared" si="1"/>
        <v>0</v>
      </c>
      <c r="H31" s="32">
        <v>0</v>
      </c>
      <c r="I31" s="19">
        <f t="shared" si="2"/>
        <v>0</v>
      </c>
      <c r="J31" s="7">
        <f t="shared" si="3"/>
        <v>0</v>
      </c>
    </row>
    <row r="32" spans="1:10" ht="27.75" customHeight="1" thickBot="1" x14ac:dyDescent="0.4">
      <c r="A32" s="24"/>
      <c r="B32" s="48" t="s">
        <v>30</v>
      </c>
      <c r="C32" s="49"/>
      <c r="D32" s="5">
        <f t="shared" ref="D32:F32" si="4">SUM(D6:D31)</f>
        <v>2000</v>
      </c>
      <c r="E32" s="42">
        <f>SUM(E6:E31)</f>
        <v>198139.99999999997</v>
      </c>
      <c r="F32" s="45">
        <f t="shared" si="4"/>
        <v>80</v>
      </c>
      <c r="G32" s="42">
        <f>SUM(G6:G31)</f>
        <v>303200</v>
      </c>
      <c r="H32" s="40">
        <f t="shared" ref="H32" si="5">SUM(H6:H31)</f>
        <v>200</v>
      </c>
      <c r="I32" s="25">
        <f>SUM(I6:I31)</f>
        <v>199400</v>
      </c>
      <c r="J32" s="4">
        <f>SUM(J6:J31)</f>
        <v>700739.99999999988</v>
      </c>
    </row>
    <row r="33" spans="1:26" ht="17.25" customHeight="1" x14ac:dyDescent="0.35">
      <c r="A33" s="26"/>
      <c r="B33" s="26"/>
      <c r="C33" s="27"/>
      <c r="D33" s="28"/>
      <c r="E33" s="28"/>
      <c r="F33" s="28"/>
      <c r="G33" s="28"/>
      <c r="H33" s="28"/>
      <c r="I33" s="28"/>
      <c r="J33" s="6"/>
    </row>
    <row r="34" spans="1:26" ht="17.25" customHeight="1" x14ac:dyDescent="0.35">
      <c r="A34" s="26"/>
      <c r="B34" s="26"/>
      <c r="C34" s="27"/>
      <c r="D34" s="27"/>
      <c r="E34" s="27"/>
      <c r="F34" s="27"/>
      <c r="G34" s="27"/>
      <c r="H34" s="27"/>
      <c r="I34" s="27"/>
      <c r="J34" s="1"/>
    </row>
    <row r="35" spans="1:26" ht="69.75" customHeight="1" x14ac:dyDescent="0.35">
      <c r="A35" s="2"/>
      <c r="B35" s="47" t="s">
        <v>33</v>
      </c>
      <c r="C35" s="47"/>
      <c r="D35" s="47"/>
      <c r="E35" s="29"/>
      <c r="F35" s="29"/>
      <c r="G35" s="29"/>
      <c r="H35" s="29"/>
      <c r="I35" s="29"/>
      <c r="J35" s="3" t="s">
        <v>34</v>
      </c>
      <c r="K35" s="30"/>
      <c r="L35" s="30"/>
      <c r="M35" s="30"/>
      <c r="N35" s="30"/>
      <c r="O35" s="30"/>
      <c r="P35" s="30"/>
      <c r="Q35" s="30"/>
      <c r="R35" s="30"/>
      <c r="S35" s="30"/>
      <c r="T35" s="30"/>
      <c r="U35" s="30"/>
      <c r="V35" s="30"/>
      <c r="W35" s="30"/>
      <c r="X35" s="30"/>
      <c r="Y35" s="30"/>
      <c r="Z35" s="30"/>
    </row>
    <row r="36" spans="1:26" ht="14.25" customHeight="1" x14ac:dyDescent="0.35"/>
    <row r="37" spans="1:26" ht="14.25" customHeight="1" x14ac:dyDescent="0.35"/>
    <row r="38" spans="1:26" ht="14.25" customHeight="1" x14ac:dyDescent="0.35"/>
    <row r="39" spans="1:26" ht="14.25" customHeight="1" x14ac:dyDescent="0.35"/>
    <row r="40" spans="1:26" ht="14.25" customHeight="1" x14ac:dyDescent="0.35"/>
    <row r="41" spans="1:26" ht="14.25" customHeight="1" x14ac:dyDescent="0.35"/>
    <row r="42" spans="1:26" ht="14.25" customHeight="1" x14ac:dyDescent="0.35"/>
    <row r="43" spans="1:26" ht="14.25" customHeight="1" x14ac:dyDescent="0.35"/>
    <row r="44" spans="1:26" ht="14.25" customHeight="1" x14ac:dyDescent="0.35"/>
    <row r="45" spans="1:26" ht="14.25" customHeight="1" x14ac:dyDescent="0.35"/>
    <row r="46" spans="1:26" ht="14.25" customHeight="1" x14ac:dyDescent="0.35"/>
    <row r="47" spans="1:26" ht="14.25" customHeight="1" x14ac:dyDescent="0.35"/>
    <row r="48" spans="1:2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9">
    <mergeCell ref="B35:D35"/>
    <mergeCell ref="B32:C32"/>
    <mergeCell ref="B2:J2"/>
    <mergeCell ref="B3:B4"/>
    <mergeCell ref="C3:C4"/>
    <mergeCell ref="J3:J4"/>
    <mergeCell ref="D3:E3"/>
    <mergeCell ref="F3:G3"/>
    <mergeCell ref="H3:I3"/>
  </mergeCells>
  <pageMargins left="0.7" right="0.7" top="0.75" bottom="0.75" header="0" footer="0"/>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2024-02-08T15:31:49Z</cp:lastPrinted>
  <dcterms:created xsi:type="dcterms:W3CDTF">2021-10-04T14:29:35Z</dcterms:created>
  <dcterms:modified xsi:type="dcterms:W3CDTF">2024-03-06T10:37:38Z</dcterms:modified>
</cp:coreProperties>
</file>