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d.holovach\Desktop\2023\Перерозподіл\Дитяча гемофілія\228-Р\"/>
    </mc:Choice>
  </mc:AlternateContent>
  <xr:revisionPtr revIDLastSave="0" documentId="13_ncr:1_{58565163-619F-4AC1-81CF-C9C11AA91709}"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xWUJljh3tKlAMs0HMcIgMu4dolqEiuBIxHBnsRWoSEk="/>
    </ext>
  </extLst>
</workbook>
</file>

<file path=xl/calcChain.xml><?xml version="1.0" encoding="utf-8"?>
<calcChain xmlns="http://schemas.openxmlformats.org/spreadsheetml/2006/main">
  <c r="D31" i="1" l="1"/>
  <c r="D29" i="1"/>
  <c r="E29" i="1" s="1"/>
  <c r="J29" i="1" s="1"/>
  <c r="D27" i="1"/>
  <c r="E27" i="1"/>
  <c r="J27" i="1" s="1"/>
  <c r="D10" i="1"/>
  <c r="E10" i="1" s="1"/>
  <c r="J10" i="1" s="1"/>
  <c r="H33" i="1"/>
  <c r="G33" i="1"/>
  <c r="F33" i="1"/>
  <c r="J32" i="1"/>
  <c r="I32" i="1"/>
  <c r="G32" i="1"/>
  <c r="E32" i="1"/>
  <c r="I31" i="1"/>
  <c r="G31" i="1"/>
  <c r="E31" i="1"/>
  <c r="J31" i="1" s="1"/>
  <c r="J30" i="1"/>
  <c r="I30" i="1"/>
  <c r="G30" i="1"/>
  <c r="E30" i="1"/>
  <c r="I29" i="1"/>
  <c r="G29" i="1"/>
  <c r="J28" i="1"/>
  <c r="I28" i="1"/>
  <c r="G28" i="1"/>
  <c r="E28" i="1"/>
  <c r="I27" i="1"/>
  <c r="G27" i="1"/>
  <c r="J26" i="1"/>
  <c r="I26" i="1"/>
  <c r="G26" i="1"/>
  <c r="E26" i="1"/>
  <c r="J25" i="1"/>
  <c r="I25" i="1"/>
  <c r="G25" i="1"/>
  <c r="E25" i="1"/>
  <c r="J24" i="1"/>
  <c r="I24" i="1"/>
  <c r="G24" i="1"/>
  <c r="E24" i="1"/>
  <c r="J23" i="1"/>
  <c r="I23" i="1"/>
  <c r="G23" i="1"/>
  <c r="E23" i="1"/>
  <c r="J22" i="1"/>
  <c r="I22" i="1"/>
  <c r="G22" i="1"/>
  <c r="E22" i="1"/>
  <c r="J21" i="1"/>
  <c r="I21" i="1"/>
  <c r="G21" i="1"/>
  <c r="E21" i="1"/>
  <c r="J20" i="1"/>
  <c r="I20" i="1"/>
  <c r="G20" i="1"/>
  <c r="E20" i="1"/>
  <c r="J19" i="1"/>
  <c r="I19" i="1"/>
  <c r="G19" i="1"/>
  <c r="E19" i="1"/>
  <c r="J18" i="1"/>
  <c r="I18" i="1"/>
  <c r="G18" i="1"/>
  <c r="E18" i="1"/>
  <c r="J17" i="1"/>
  <c r="I17" i="1"/>
  <c r="G17" i="1"/>
  <c r="E17" i="1"/>
  <c r="J16" i="1"/>
  <c r="I16" i="1"/>
  <c r="G16" i="1"/>
  <c r="E16" i="1"/>
  <c r="J15" i="1"/>
  <c r="I15" i="1"/>
  <c r="G15" i="1"/>
  <c r="E15" i="1"/>
  <c r="J14" i="1"/>
  <c r="I14" i="1"/>
  <c r="G14" i="1"/>
  <c r="E14" i="1"/>
  <c r="J13" i="1"/>
  <c r="I13" i="1"/>
  <c r="G13" i="1"/>
  <c r="E13" i="1"/>
  <c r="J12" i="1"/>
  <c r="I12" i="1"/>
  <c r="G12" i="1"/>
  <c r="E12" i="1"/>
  <c r="J11" i="1"/>
  <c r="I11" i="1"/>
  <c r="G11" i="1"/>
  <c r="E11" i="1"/>
  <c r="I10" i="1"/>
  <c r="G10" i="1"/>
  <c r="J9" i="1"/>
  <c r="I9" i="1"/>
  <c r="G9" i="1"/>
  <c r="E9" i="1"/>
  <c r="J8" i="1"/>
  <c r="I8" i="1"/>
  <c r="G8" i="1"/>
  <c r="E8" i="1"/>
  <c r="J7" i="1"/>
  <c r="I7" i="1"/>
  <c r="I33" i="1" s="1"/>
  <c r="G7" i="1"/>
  <c r="E7" i="1"/>
  <c r="J33" i="1" l="1"/>
  <c r="E33" i="1"/>
  <c r="D33" i="1"/>
</calcChain>
</file>

<file path=xl/sharedStrings.xml><?xml version="1.0" encoding="utf-8"?>
<sst xmlns="http://schemas.openxmlformats.org/spreadsheetml/2006/main" count="44" uniqueCount="40">
  <si>
    <t>Розподіл лікарських засобів для забезпечення дітей, хворих на гемофілію типів А або В або хворобу Віллебранда,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для забезпечення дітей, хворих на гемофілію типів А або В або хворобу Віллебранда»</t>
  </si>
  <si>
    <t>№ з/п</t>
  </si>
  <si>
    <t>Адміністративно-
територіальні одиниці</t>
  </si>
  <si>
    <t>Для лікування дітей з гемофілією типу А</t>
  </si>
  <si>
    <t xml:space="preserve">Загальна вартість, грн </t>
  </si>
  <si>
    <r>
      <rPr>
        <b/>
        <sz val="11"/>
        <color theme="1"/>
        <rFont val="Times New Roman"/>
      </rPr>
      <t xml:space="preserve">ЕМОКЛОТ
 </t>
    </r>
    <r>
      <rPr>
        <sz val="11"/>
        <color theme="1"/>
        <rFont val="Times New Roman"/>
      </rPr>
      <t xml:space="preserve">порошок та розчинник для розчину для інфузій,1000МО/10мл;флакон №1 з порошком по 1000МО у комплекті з розчинником(вода для ін`єкцій)по 10 мл у флаконі №1 та набором для розчинення і введення у картонній коробці </t>
    </r>
    <r>
      <rPr>
        <b/>
        <sz val="11"/>
        <color theme="1"/>
        <rFont val="Times New Roman"/>
      </rPr>
      <t xml:space="preserve">
(Фактор коагуляції крові людини VIII (плазмовий), 1000 МО)
Виробник: КЕДРІОН С.П.А., Італія;
Ціна за флакон (порошок та розчинник для розчину для інфузій) - 3 390,00 грн
(mnn id: 14405)</t>
    </r>
  </si>
  <si>
    <r>
      <rPr>
        <b/>
        <sz val="11"/>
        <color theme="1"/>
        <rFont val="Times New Roman"/>
      </rPr>
      <t xml:space="preserve">ЕМОКЛОТ
</t>
    </r>
    <r>
      <rPr>
        <sz val="11"/>
        <color theme="1"/>
        <rFont val="Times New Roman"/>
      </rPr>
      <t xml:space="preserve">порошок та розчинник для розчину для інфузій,500МО/10мл;флакон №1 з порошком по 500МО у комплекті з розчинником(вода для ін`єкцій)по 10 мл у флаконі №1 та набором для розчинення і введення у картонній коробці </t>
    </r>
    <r>
      <rPr>
        <b/>
        <sz val="11"/>
        <color theme="1"/>
        <rFont val="Times New Roman"/>
      </rPr>
      <t xml:space="preserve">
(Фактор коагуляції крові людини VIII (плазмовий), 500 МО)
Виробник: КЕДРІОН С.П.А., Італія;
Ціна за флакон (порошок та розчинник для розчину для інфузій) - 1 695,00 грн
(mnn id: 14397)</t>
    </r>
  </si>
  <si>
    <t>к-сть флаконів (порошок та розчинник для розчину для інфузій)</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</si>
  <si>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</si>
  <si>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</si>
  <si>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</si>
  <si>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</si>
  <si>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</si>
  <si>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</si>
  <si>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</si>
  <si>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</si>
  <si>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</si>
  <si>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</si>
  <si>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</si>
  <si>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</si>
  <si>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</si>
  <si>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</si>
  <si>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</si>
  <si>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</si>
  <si>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</si>
  <si>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</si>
  <si>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</si>
  <si>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</si>
  <si>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</si>
  <si>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</si>
  <si>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</si>
  <si>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</si>
  <si>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</si>
  <si>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</si>
  <si>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НДСЛ Охматдит</t>
  </si>
  <si>
    <t>Всього</t>
  </si>
  <si>
    <r>
      <t xml:space="preserve">ЕМОКЛОТ
</t>
    </r>
    <r>
      <rPr>
        <sz val="11"/>
        <color theme="1"/>
        <rFont val="Times New Roman"/>
      </rPr>
      <t xml:space="preserve"> порошок та розчинник для розчину для інфузій,1000МО/10мл;флакон №1 з порошком по 1000МО у комплекті з розчинником(вода для ін`єкцій)по 10 мл у флаконі №1 та набором для розчинення і введення у картонній коробці </t>
    </r>
    <r>
      <rPr>
        <b/>
        <sz val="11"/>
        <color theme="1"/>
        <rFont val="Times New Roman"/>
      </rPr>
      <t xml:space="preserve">
(Фактор коагуляції крові людини VIII (плазмовий), 1000 МО)
Виробник: КЕДРІОН С.П.А., Італія;
Ціна за флакон (порошок та розчинник для розчину для інфузій) - 3 390,00 грн
(mnn id: 14398)</t>
    </r>
  </si>
  <si>
    <t>Заступник генерального директора
 з управління поставками</t>
  </si>
  <si>
    <t>Олег КЛЬОЦ</t>
  </si>
  <si>
    <t>ЗАТВЕРДЖЕНО
наказ державного підприємства 
«Медичні закупівлі України»
від 03.01.2024 № 13-Р (у редакції наказу державного підприємства «Медичні закупівлі України» від 06.03.2024 № 228-Р)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</si>
</sst>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scheme val="minor"/>
    </font>
    <font>
      <sz val="14"/>
      <color theme="1"/>
      <name val="Times New Roman"/>
    </font>
    <font>
      <b/>
      <sz val="15"/>
      <color theme="1"/>
      <name val="Times New Roman"/>
    </font>
    <font>
      <b/>
      <sz val="15"/>
      <color rgb="FF000000"/>
      <name val="Times New Roman"/>
    </font>
    <font>
      <b/>
      <sz val="14"/>
      <color theme="1"/>
      <name val="Times New Roman"/>
    </font>
    <font>
      <sz val="11"/>
      <name val="Calibri"/>
    </font>
    <font>
      <b/>
      <sz val="11"/>
      <color theme="1"/>
      <name val="Times New Roman"/>
    </font>
    <font>
      <i/>
      <sz val="9"/>
      <color theme="1"/>
      <name val="Times New Roman"/>
    </font>
    <font>
      <sz val="11"/>
      <color theme="1"/>
      <name val="Calibri"/>
      <scheme val="minor"/>
    </font>
    <font>
      <b/>
      <sz val="11"/>
      <color theme="1"/>
      <name val="Calibri"/>
    </font>
    <font>
      <b/>
      <sz val="16"/>
      <color theme="1"/>
      <name val="Times New Roman"/>
    </font>
    <font>
      <b/>
      <sz val="20"/>
      <color rgb="FFFF0000"/>
      <name val="Times New Roman"/>
    </font>
    <font>
      <b/>
      <sz val="18"/>
      <color theme="1"/>
      <name val="Times New Roman"/>
    </font>
    <font>
      <sz val="16"/>
      <color theme="1"/>
      <name val="Arimo"/>
    </font>
    <font>
      <sz val="16"/>
      <color theme="1"/>
      <name val="Calibri"/>
    </font>
    <font>
      <sz val="11"/>
      <color theme="1"/>
      <name val="Times New Roman"/>
    </font>
    <font>
      <b/>
      <sz val="18"/>
      <color theme="1"/>
      <name val="Times New Roman"/>
      <family val="1"/>
      <charset val="204"/>
    </font>
  </fonts>
  <fills count="6">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FFFF00"/>
      </patternFill>
    </fill>
    <fill>
      <patternFill patternType="solid">
        <fgColor theme="0"/>
        <bgColor rgb="FFFFF2CC"/>
      </patternFill>
    </fill>
  </fills>
  <borders count="26">
    <border>
      <left/>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bottom/>
      <diagonal/>
    </border>
    <border>
      <left style="medium">
        <color rgb="FF000000"/>
      </left>
      <right/>
      <top/>
      <bottom style="medium">
        <color rgb="FF000000"/>
      </bottom>
      <diagonal/>
    </border>
    <border>
      <left style="medium">
        <color rgb="FF000000"/>
      </left>
      <right style="medium">
        <color rgb="FF000000"/>
      </right>
      <top style="medium">
        <color rgb="FF000000"/>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right/>
      <top/>
      <bottom style="medium">
        <color rgb="FF000000"/>
      </bottom>
      <diagonal/>
    </border>
    <border>
      <left/>
      <right/>
      <top/>
      <bottom/>
      <diagonal/>
    </border>
  </borders>
  <cellStyleXfs count="1">
    <xf numFmtId="0" fontId="0" fillId="0" borderId="0"/>
  </cellStyleXfs>
  <cellXfs count="79">
    <xf numFmtId="0" fontId="0" fillId="0" borderId="0" xfId="0"/>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3" fontId="1" fillId="2" borderId="13" xfId="0" applyNumberFormat="1" applyFont="1" applyFill="1" applyBorder="1" applyAlignment="1">
      <alignment horizontal="center" vertical="center" wrapText="1"/>
    </xf>
    <xf numFmtId="4" fontId="1" fillId="2" borderId="14" xfId="0" applyNumberFormat="1" applyFont="1" applyFill="1" applyBorder="1" applyAlignment="1">
      <alignment horizontal="center" vertical="center" wrapText="1"/>
    </xf>
    <xf numFmtId="3" fontId="1" fillId="2" borderId="15" xfId="0" applyNumberFormat="1" applyFont="1" applyFill="1" applyBorder="1" applyAlignment="1">
      <alignment horizontal="center" vertical="center" wrapText="1"/>
    </xf>
    <xf numFmtId="4" fontId="1" fillId="2" borderId="16" xfId="0" applyNumberFormat="1" applyFont="1" applyFill="1" applyBorder="1" applyAlignment="1">
      <alignment horizontal="center" vertical="center" wrapText="1"/>
    </xf>
    <xf numFmtId="4" fontId="4" fillId="2" borderId="17" xfId="0" applyNumberFormat="1" applyFont="1" applyFill="1" applyBorder="1" applyAlignment="1">
      <alignment horizontal="center" vertical="center" wrapText="1"/>
    </xf>
    <xf numFmtId="3" fontId="1" fillId="2" borderId="19" xfId="0" applyNumberFormat="1" applyFont="1" applyFill="1" applyBorder="1" applyAlignment="1">
      <alignment horizontal="center" vertical="center" wrapText="1"/>
    </xf>
    <xf numFmtId="3" fontId="1" fillId="2" borderId="20" xfId="0" applyNumberFormat="1" applyFont="1" applyFill="1" applyBorder="1" applyAlignment="1">
      <alignment horizontal="center" vertical="center" wrapText="1"/>
    </xf>
    <xf numFmtId="3" fontId="1" fillId="2" borderId="23" xfId="0" applyNumberFormat="1" applyFont="1" applyFill="1" applyBorder="1" applyAlignment="1">
      <alignment horizontal="center" vertical="center" wrapText="1"/>
    </xf>
    <xf numFmtId="3" fontId="4" fillId="2" borderId="9" xfId="0" applyNumberFormat="1" applyFont="1" applyFill="1" applyBorder="1" applyAlignment="1">
      <alignment horizontal="center" vertical="center"/>
    </xf>
    <xf numFmtId="4" fontId="4" fillId="2" borderId="8" xfId="0" applyNumberFormat="1" applyFont="1" applyFill="1" applyBorder="1" applyAlignment="1">
      <alignment horizontal="center" vertical="center"/>
    </xf>
    <xf numFmtId="0" fontId="4" fillId="2" borderId="1" xfId="0" applyFont="1" applyFill="1" applyBorder="1" applyAlignment="1">
      <alignment vertical="center" wrapText="1"/>
    </xf>
    <xf numFmtId="0" fontId="4" fillId="2" borderId="1" xfId="0" applyFont="1" applyFill="1" applyBorder="1" applyAlignment="1">
      <alignment horizontal="left" wrapText="1"/>
    </xf>
    <xf numFmtId="0" fontId="12" fillId="2" borderId="1" xfId="0" applyFont="1" applyFill="1" applyBorder="1" applyAlignment="1">
      <alignment horizontal="left" wrapText="1"/>
    </xf>
    <xf numFmtId="4" fontId="12" fillId="2" borderId="1" xfId="0" applyNumberFormat="1" applyFont="1" applyFill="1" applyBorder="1" applyAlignment="1">
      <alignment horizontal="right"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3" borderId="0" xfId="0" applyFill="1"/>
    <xf numFmtId="0" fontId="2" fillId="3" borderId="0" xfId="0" applyFont="1" applyFill="1" applyAlignment="1">
      <alignment vertical="center" wrapText="1"/>
    </xf>
    <xf numFmtId="0" fontId="4" fillId="3" borderId="0" xfId="0" applyFont="1" applyFill="1" applyAlignment="1">
      <alignment horizontal="center" vertical="center" wrapText="1"/>
    </xf>
    <xf numFmtId="1" fontId="7" fillId="3" borderId="0" xfId="0" applyNumberFormat="1" applyFont="1" applyFill="1" applyAlignment="1">
      <alignment horizontal="center" vertical="center" wrapText="1"/>
    </xf>
    <xf numFmtId="1" fontId="7" fillId="3" borderId="7" xfId="0" applyNumberFormat="1" applyFont="1" applyFill="1" applyBorder="1" applyAlignment="1">
      <alignment horizontal="center" vertical="center" wrapText="1"/>
    </xf>
    <xf numFmtId="1" fontId="7" fillId="3" borderId="11" xfId="0" applyNumberFormat="1" applyFont="1" applyFill="1" applyBorder="1" applyAlignment="1">
      <alignment horizontal="center" vertical="center" wrapText="1"/>
    </xf>
    <xf numFmtId="1" fontId="7" fillId="3" borderId="3" xfId="0" applyNumberFormat="1" applyFont="1" applyFill="1" applyBorder="1" applyAlignment="1">
      <alignment horizontal="center" vertical="center" wrapText="1"/>
    </xf>
    <xf numFmtId="1" fontId="7" fillId="3" borderId="8" xfId="0" applyNumberFormat="1" applyFont="1" applyFill="1" applyBorder="1" applyAlignment="1">
      <alignment horizontal="center" vertical="center" wrapText="1"/>
    </xf>
    <xf numFmtId="0" fontId="1" fillId="3" borderId="12" xfId="0" applyFont="1" applyFill="1" applyBorder="1" applyAlignment="1">
      <alignment horizontal="center" vertical="center"/>
    </xf>
    <xf numFmtId="0" fontId="4" fillId="3" borderId="12" xfId="0" applyFont="1" applyFill="1" applyBorder="1" applyAlignment="1">
      <alignment horizontal="left" vertical="center" wrapText="1"/>
    </xf>
    <xf numFmtId="0" fontId="1" fillId="3" borderId="18" xfId="0" applyFont="1" applyFill="1" applyBorder="1" applyAlignment="1">
      <alignment horizontal="center" vertical="center"/>
    </xf>
    <xf numFmtId="0" fontId="4" fillId="3" borderId="18" xfId="0" applyFont="1" applyFill="1" applyBorder="1" applyAlignment="1">
      <alignment horizontal="left" vertical="center" wrapText="1"/>
    </xf>
    <xf numFmtId="0" fontId="1" fillId="3" borderId="21" xfId="0" applyFont="1" applyFill="1" applyBorder="1" applyAlignment="1">
      <alignment horizontal="center" vertical="center"/>
    </xf>
    <xf numFmtId="0" fontId="1" fillId="4" borderId="0" xfId="0" applyFont="1" applyFill="1" applyAlignment="1">
      <alignment horizontal="center" vertical="center"/>
    </xf>
    <xf numFmtId="0" fontId="1" fillId="4" borderId="18" xfId="0" applyFont="1" applyFill="1" applyBorder="1" applyAlignment="1">
      <alignment horizontal="center" vertical="center"/>
    </xf>
    <xf numFmtId="0" fontId="4" fillId="4" borderId="18" xfId="0" applyFont="1" applyFill="1" applyBorder="1" applyAlignment="1">
      <alignment horizontal="left" vertical="center" wrapText="1"/>
    </xf>
    <xf numFmtId="3" fontId="1" fillId="4" borderId="19" xfId="0" applyNumberFormat="1" applyFont="1" applyFill="1" applyBorder="1" applyAlignment="1">
      <alignment horizontal="center" vertical="center" wrapText="1"/>
    </xf>
    <xf numFmtId="4" fontId="1" fillId="4" borderId="14" xfId="0" applyNumberFormat="1" applyFont="1" applyFill="1" applyBorder="1" applyAlignment="1">
      <alignment horizontal="center" vertical="center" wrapText="1"/>
    </xf>
    <xf numFmtId="3" fontId="1" fillId="4" borderId="20" xfId="0" applyNumberFormat="1" applyFont="1" applyFill="1" applyBorder="1" applyAlignment="1">
      <alignment horizontal="center" vertical="center" wrapText="1"/>
    </xf>
    <xf numFmtId="4" fontId="1" fillId="4" borderId="16" xfId="0" applyNumberFormat="1" applyFont="1" applyFill="1" applyBorder="1" applyAlignment="1">
      <alignment horizontal="center" vertical="center" wrapText="1"/>
    </xf>
    <xf numFmtId="4" fontId="4" fillId="4" borderId="17" xfId="0" applyNumberFormat="1" applyFont="1" applyFill="1" applyBorder="1" applyAlignment="1">
      <alignment horizontal="center" vertical="center" wrapText="1"/>
    </xf>
    <xf numFmtId="0" fontId="8" fillId="4" borderId="0" xfId="0" applyFont="1" applyFill="1"/>
    <xf numFmtId="0" fontId="1" fillId="5" borderId="0" xfId="0" applyFont="1" applyFill="1" applyAlignment="1">
      <alignment horizontal="center" vertical="center"/>
    </xf>
    <xf numFmtId="0" fontId="1" fillId="5" borderId="18" xfId="0" applyFont="1" applyFill="1" applyBorder="1" applyAlignment="1">
      <alignment horizontal="center" vertical="center"/>
    </xf>
    <xf numFmtId="0" fontId="4" fillId="5" borderId="18" xfId="0" applyFont="1" applyFill="1" applyBorder="1" applyAlignment="1">
      <alignment horizontal="left" vertical="center" wrapText="1"/>
    </xf>
    <xf numFmtId="3" fontId="1" fillId="5" borderId="19" xfId="0" applyNumberFormat="1" applyFont="1" applyFill="1" applyBorder="1" applyAlignment="1">
      <alignment horizontal="center" vertical="center" wrapText="1"/>
    </xf>
    <xf numFmtId="4" fontId="1" fillId="5" borderId="14" xfId="0" applyNumberFormat="1" applyFont="1" applyFill="1" applyBorder="1" applyAlignment="1">
      <alignment horizontal="center" vertical="center" wrapText="1"/>
    </xf>
    <xf numFmtId="3" fontId="1" fillId="5" borderId="20" xfId="0" applyNumberFormat="1" applyFont="1" applyFill="1" applyBorder="1" applyAlignment="1">
      <alignment horizontal="center" vertical="center" wrapText="1"/>
    </xf>
    <xf numFmtId="4" fontId="1" fillId="5" borderId="16" xfId="0" applyNumberFormat="1" applyFont="1" applyFill="1" applyBorder="1" applyAlignment="1">
      <alignment horizontal="center" vertical="center" wrapText="1"/>
    </xf>
    <xf numFmtId="4" fontId="4" fillId="5" borderId="17" xfId="0" applyNumberFormat="1" applyFont="1" applyFill="1" applyBorder="1" applyAlignment="1">
      <alignment horizontal="center" vertical="center" wrapText="1"/>
    </xf>
    <xf numFmtId="0" fontId="8" fillId="5" borderId="0" xfId="0" applyFont="1" applyFill="1"/>
    <xf numFmtId="0" fontId="1" fillId="5" borderId="21" xfId="0" applyFont="1" applyFill="1" applyBorder="1" applyAlignment="1">
      <alignment horizontal="center" vertical="center"/>
    </xf>
    <xf numFmtId="0" fontId="9" fillId="3" borderId="0" xfId="0" applyFont="1" applyFill="1"/>
    <xf numFmtId="0" fontId="1" fillId="3" borderId="6" xfId="0" applyFont="1" applyFill="1" applyBorder="1" applyAlignment="1">
      <alignment horizontal="center" vertical="center"/>
    </xf>
    <xf numFmtId="0" fontId="1" fillId="3" borderId="22" xfId="0" applyFont="1" applyFill="1" applyBorder="1" applyAlignment="1">
      <alignment horizontal="center" vertical="center"/>
    </xf>
    <xf numFmtId="0" fontId="4" fillId="3" borderId="7" xfId="0" applyFont="1" applyFill="1" applyBorder="1" applyAlignment="1">
      <alignment horizontal="left" vertical="center" wrapText="1"/>
    </xf>
    <xf numFmtId="0" fontId="10" fillId="3" borderId="0" xfId="0" applyFont="1" applyFill="1" applyAlignment="1">
      <alignment horizontal="left" vertical="center" wrapText="1"/>
    </xf>
    <xf numFmtId="0" fontId="11" fillId="3" borderId="0" xfId="0" applyFont="1" applyFill="1" applyAlignment="1">
      <alignment horizontal="center" vertical="center"/>
    </xf>
    <xf numFmtId="0" fontId="4" fillId="3" borderId="0" xfId="0" applyFont="1" applyFill="1" applyAlignment="1">
      <alignment vertical="center" wrapText="1"/>
    </xf>
    <xf numFmtId="0" fontId="13" fillId="3" borderId="0" xfId="0" applyFont="1" applyFill="1"/>
    <xf numFmtId="0" fontId="14" fillId="3" borderId="0" xfId="0" applyFont="1" applyFill="1"/>
    <xf numFmtId="4" fontId="16" fillId="2" borderId="25" xfId="0" applyNumberFormat="1" applyFont="1" applyFill="1" applyBorder="1" applyAlignment="1">
      <alignment horizontal="right" vertical="center" wrapText="1"/>
    </xf>
    <xf numFmtId="0" fontId="4" fillId="3" borderId="2" xfId="0" applyFont="1" applyFill="1" applyBorder="1" applyAlignment="1">
      <alignment horizontal="center" vertical="center" wrapText="1"/>
    </xf>
    <xf numFmtId="0" fontId="5" fillId="3" borderId="6" xfId="0" applyFont="1" applyFill="1" applyBorder="1"/>
    <xf numFmtId="0" fontId="5" fillId="3" borderId="7" xfId="0" applyFont="1" applyFill="1" applyBorder="1"/>
    <xf numFmtId="0" fontId="10" fillId="3" borderId="11" xfId="0" applyFont="1" applyFill="1" applyBorder="1" applyAlignment="1">
      <alignment horizontal="left" vertical="center" wrapText="1"/>
    </xf>
    <xf numFmtId="0" fontId="5" fillId="3" borderId="24" xfId="0" applyFont="1" applyFill="1" applyBorder="1"/>
    <xf numFmtId="0" fontId="16" fillId="2" borderId="25" xfId="0" applyFont="1" applyFill="1" applyBorder="1" applyAlignment="1">
      <alignment horizontal="left" vertical="center" wrapText="1"/>
    </xf>
    <xf numFmtId="0" fontId="5" fillId="3" borderId="25" xfId="0" applyFont="1" applyFill="1" applyBorder="1"/>
    <xf numFmtId="0" fontId="3" fillId="3" borderId="0" xfId="0" applyFont="1" applyFill="1" applyAlignment="1">
      <alignment horizontal="center" vertical="center" wrapText="1"/>
    </xf>
    <xf numFmtId="0" fontId="0" fillId="3" borderId="0" xfId="0" applyFill="1"/>
    <xf numFmtId="0" fontId="4" fillId="3" borderId="3" xfId="0" applyFont="1" applyFill="1" applyBorder="1" applyAlignment="1">
      <alignment horizontal="center" vertical="center" wrapText="1"/>
    </xf>
    <xf numFmtId="0" fontId="5" fillId="3" borderId="4" xfId="0" applyFont="1" applyFill="1" applyBorder="1" applyAlignment="1">
      <alignment vertical="center"/>
    </xf>
    <xf numFmtId="0" fontId="5" fillId="3" borderId="5" xfId="0" applyFont="1" applyFill="1" applyBorder="1" applyAlignment="1">
      <alignment vertical="center"/>
    </xf>
    <xf numFmtId="0" fontId="4" fillId="2" borderId="2" xfId="0" applyFont="1" applyFill="1" applyBorder="1" applyAlignment="1">
      <alignment horizontal="center" vertical="center" wrapText="1"/>
    </xf>
    <xf numFmtId="0" fontId="5" fillId="3" borderId="10" xfId="0" applyFont="1" applyFill="1" applyBorder="1"/>
    <xf numFmtId="0" fontId="6" fillId="3" borderId="3" xfId="0" applyFont="1" applyFill="1" applyBorder="1" applyAlignment="1">
      <alignment horizontal="center" vertical="center" wrapText="1"/>
    </xf>
    <xf numFmtId="0" fontId="5" fillId="3" borderId="5" xfId="0" applyFont="1" applyFill="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topLeftCell="E1" zoomScale="70" zoomScaleNormal="70" workbookViewId="0">
      <selection activeCell="J1" sqref="J1"/>
    </sheetView>
  </sheetViews>
  <sheetFormatPr defaultColWidth="14.453125" defaultRowHeight="15" customHeight="1"/>
  <cols>
    <col min="1" max="2" width="5.453125" style="21" customWidth="1"/>
    <col min="3" max="3" width="36.453125" style="21" customWidth="1"/>
    <col min="4" max="4" width="34.453125" style="21" customWidth="1"/>
    <col min="5" max="5" width="36.54296875" style="21" customWidth="1"/>
    <col min="6" max="6" width="34.08984375" style="21" customWidth="1"/>
    <col min="7" max="7" width="39.453125" style="21" customWidth="1"/>
    <col min="8" max="8" width="34.08984375" style="21" customWidth="1"/>
    <col min="9" max="9" width="39.453125" style="21" customWidth="1"/>
    <col min="10" max="10" width="59.54296875" style="21" customWidth="1"/>
    <col min="11" max="16384" width="14.453125" style="21"/>
  </cols>
  <sheetData>
    <row r="1" spans="1:26" ht="111" customHeight="1">
      <c r="A1" s="19"/>
      <c r="B1" s="19"/>
      <c r="C1" s="20"/>
      <c r="D1" s="1"/>
      <c r="E1" s="1"/>
      <c r="F1" s="1"/>
      <c r="G1" s="1"/>
      <c r="H1" s="1"/>
      <c r="I1" s="1"/>
      <c r="J1" s="2" t="s">
        <v>39</v>
      </c>
    </row>
    <row r="2" spans="1:26" ht="117.75" customHeight="1">
      <c r="A2" s="22"/>
      <c r="B2" s="70" t="s">
        <v>0</v>
      </c>
      <c r="C2" s="71"/>
      <c r="D2" s="71"/>
      <c r="E2" s="71"/>
      <c r="F2" s="71"/>
      <c r="G2" s="71"/>
      <c r="H2" s="71"/>
      <c r="I2" s="71"/>
      <c r="J2" s="71"/>
    </row>
    <row r="3" spans="1:26" ht="39.75" customHeight="1">
      <c r="A3" s="22"/>
      <c r="B3" s="63" t="s">
        <v>1</v>
      </c>
      <c r="C3" s="63" t="s">
        <v>2</v>
      </c>
      <c r="D3" s="72" t="s">
        <v>3</v>
      </c>
      <c r="E3" s="73"/>
      <c r="F3" s="73"/>
      <c r="G3" s="73"/>
      <c r="H3" s="73"/>
      <c r="I3" s="74"/>
      <c r="J3" s="75" t="s">
        <v>4</v>
      </c>
    </row>
    <row r="4" spans="1:26" ht="205.5" customHeight="1">
      <c r="A4" s="23"/>
      <c r="B4" s="64"/>
      <c r="C4" s="64"/>
      <c r="D4" s="77" t="s">
        <v>36</v>
      </c>
      <c r="E4" s="78"/>
      <c r="F4" s="77" t="s">
        <v>5</v>
      </c>
      <c r="G4" s="78"/>
      <c r="H4" s="77" t="s">
        <v>6</v>
      </c>
      <c r="I4" s="78"/>
      <c r="J4" s="64"/>
    </row>
    <row r="5" spans="1:26" ht="59.25" customHeight="1">
      <c r="A5" s="23"/>
      <c r="B5" s="65"/>
      <c r="C5" s="65"/>
      <c r="D5" s="3" t="s">
        <v>7</v>
      </c>
      <c r="E5" s="4" t="s">
        <v>8</v>
      </c>
      <c r="F5" s="3" t="s">
        <v>7</v>
      </c>
      <c r="G5" s="3" t="s">
        <v>8</v>
      </c>
      <c r="H5" s="3" t="s">
        <v>7</v>
      </c>
      <c r="I5" s="3" t="s">
        <v>8</v>
      </c>
      <c r="J5" s="76"/>
    </row>
    <row r="6" spans="1:26" ht="12" customHeight="1">
      <c r="A6" s="24"/>
      <c r="B6" s="25">
        <v>1</v>
      </c>
      <c r="C6" s="26">
        <v>2</v>
      </c>
      <c r="D6" s="26">
        <v>3</v>
      </c>
      <c r="E6" s="27">
        <v>4</v>
      </c>
      <c r="F6" s="26">
        <v>5</v>
      </c>
      <c r="G6" s="28">
        <v>6</v>
      </c>
      <c r="H6" s="26">
        <v>7</v>
      </c>
      <c r="I6" s="28">
        <v>8</v>
      </c>
      <c r="J6" s="28">
        <v>9</v>
      </c>
    </row>
    <row r="7" spans="1:26" ht="18" customHeight="1">
      <c r="A7" s="19"/>
      <c r="B7" s="29">
        <v>1</v>
      </c>
      <c r="C7" s="30" t="s">
        <v>9</v>
      </c>
      <c r="D7" s="5">
        <v>1035</v>
      </c>
      <c r="E7" s="6">
        <f t="shared" ref="E7:E32" si="0">D7*3390</f>
        <v>3508650</v>
      </c>
      <c r="F7" s="7">
        <v>28</v>
      </c>
      <c r="G7" s="8">
        <f t="shared" ref="G7:G32" si="1">F7*3390</f>
        <v>94920</v>
      </c>
      <c r="H7" s="7">
        <v>183</v>
      </c>
      <c r="I7" s="8">
        <f t="shared" ref="I7:I32" si="2">H7*1695</f>
        <v>310185</v>
      </c>
      <c r="J7" s="9">
        <f t="shared" ref="J7:J32" si="3">E7+G7+I7</f>
        <v>3913755</v>
      </c>
    </row>
    <row r="8" spans="1:26" ht="18" customHeight="1">
      <c r="A8" s="19"/>
      <c r="B8" s="31">
        <v>2</v>
      </c>
      <c r="C8" s="32" t="s">
        <v>10</v>
      </c>
      <c r="D8" s="10">
        <v>0</v>
      </c>
      <c r="E8" s="6">
        <f t="shared" si="0"/>
        <v>0</v>
      </c>
      <c r="F8" s="11">
        <v>210</v>
      </c>
      <c r="G8" s="8">
        <f t="shared" si="1"/>
        <v>711900</v>
      </c>
      <c r="H8" s="11">
        <v>0</v>
      </c>
      <c r="I8" s="8">
        <f t="shared" si="2"/>
        <v>0</v>
      </c>
      <c r="J8" s="9">
        <f t="shared" si="3"/>
        <v>711900</v>
      </c>
    </row>
    <row r="9" spans="1:26" ht="18" customHeight="1">
      <c r="A9" s="19"/>
      <c r="B9" s="33">
        <v>3</v>
      </c>
      <c r="C9" s="32" t="s">
        <v>11</v>
      </c>
      <c r="D9" s="10">
        <v>0</v>
      </c>
      <c r="E9" s="6">
        <f t="shared" si="0"/>
        <v>0</v>
      </c>
      <c r="F9" s="11">
        <v>38</v>
      </c>
      <c r="G9" s="8">
        <f t="shared" si="1"/>
        <v>128820</v>
      </c>
      <c r="H9" s="11">
        <v>25</v>
      </c>
      <c r="I9" s="8">
        <f t="shared" si="2"/>
        <v>42375</v>
      </c>
      <c r="J9" s="9">
        <f t="shared" si="3"/>
        <v>171195</v>
      </c>
    </row>
    <row r="10" spans="1:26" ht="18" customHeight="1">
      <c r="A10" s="34"/>
      <c r="B10" s="35">
        <v>4</v>
      </c>
      <c r="C10" s="36" t="s">
        <v>12</v>
      </c>
      <c r="D10" s="37">
        <f>165-165</f>
        <v>0</v>
      </c>
      <c r="E10" s="38">
        <f t="shared" si="0"/>
        <v>0</v>
      </c>
      <c r="F10" s="39">
        <v>0</v>
      </c>
      <c r="G10" s="40">
        <f t="shared" si="1"/>
        <v>0</v>
      </c>
      <c r="H10" s="39">
        <v>0</v>
      </c>
      <c r="I10" s="40">
        <f t="shared" si="2"/>
        <v>0</v>
      </c>
      <c r="J10" s="41">
        <f t="shared" si="3"/>
        <v>0</v>
      </c>
      <c r="K10" s="42"/>
      <c r="L10" s="42"/>
      <c r="M10" s="42"/>
      <c r="N10" s="42"/>
      <c r="O10" s="42"/>
      <c r="P10" s="42"/>
      <c r="Q10" s="42"/>
      <c r="R10" s="42"/>
      <c r="S10" s="42"/>
      <c r="T10" s="42"/>
      <c r="U10" s="42"/>
      <c r="V10" s="42"/>
      <c r="W10" s="42"/>
      <c r="X10" s="42"/>
      <c r="Y10" s="42"/>
      <c r="Z10" s="42"/>
    </row>
    <row r="11" spans="1:26" ht="18" customHeight="1">
      <c r="A11" s="19"/>
      <c r="B11" s="33">
        <v>5</v>
      </c>
      <c r="C11" s="32" t="s">
        <v>13</v>
      </c>
      <c r="D11" s="10">
        <v>54</v>
      </c>
      <c r="E11" s="6">
        <f t="shared" si="0"/>
        <v>183060</v>
      </c>
      <c r="F11" s="11">
        <v>0</v>
      </c>
      <c r="G11" s="8">
        <f t="shared" si="1"/>
        <v>0</v>
      </c>
      <c r="H11" s="11">
        <v>67</v>
      </c>
      <c r="I11" s="8">
        <f t="shared" si="2"/>
        <v>113565</v>
      </c>
      <c r="J11" s="9">
        <f t="shared" si="3"/>
        <v>296625</v>
      </c>
    </row>
    <row r="12" spans="1:26" ht="18" customHeight="1">
      <c r="A12" s="19"/>
      <c r="B12" s="31">
        <v>6</v>
      </c>
      <c r="C12" s="32" t="s">
        <v>14</v>
      </c>
      <c r="D12" s="10">
        <v>180</v>
      </c>
      <c r="E12" s="6">
        <f t="shared" si="0"/>
        <v>610200</v>
      </c>
      <c r="F12" s="11">
        <v>0</v>
      </c>
      <c r="G12" s="8">
        <f t="shared" si="1"/>
        <v>0</v>
      </c>
      <c r="H12" s="11">
        <v>224</v>
      </c>
      <c r="I12" s="8">
        <f t="shared" si="2"/>
        <v>379680</v>
      </c>
      <c r="J12" s="9">
        <f t="shared" si="3"/>
        <v>989880</v>
      </c>
    </row>
    <row r="13" spans="1:26" ht="18" customHeight="1">
      <c r="A13" s="19"/>
      <c r="B13" s="33">
        <v>7</v>
      </c>
      <c r="C13" s="32" t="s">
        <v>15</v>
      </c>
      <c r="D13" s="10">
        <v>1164</v>
      </c>
      <c r="E13" s="6">
        <f t="shared" si="0"/>
        <v>3945960</v>
      </c>
      <c r="F13" s="11">
        <v>0</v>
      </c>
      <c r="G13" s="8">
        <f t="shared" si="1"/>
        <v>0</v>
      </c>
      <c r="H13" s="11">
        <v>493</v>
      </c>
      <c r="I13" s="8">
        <f t="shared" si="2"/>
        <v>835635</v>
      </c>
      <c r="J13" s="9">
        <f t="shared" si="3"/>
        <v>4781595</v>
      </c>
    </row>
    <row r="14" spans="1:26" ht="21.75" customHeight="1">
      <c r="A14" s="19"/>
      <c r="B14" s="31">
        <v>8</v>
      </c>
      <c r="C14" s="32" t="s">
        <v>16</v>
      </c>
      <c r="D14" s="10">
        <v>482</v>
      </c>
      <c r="E14" s="6">
        <f t="shared" si="0"/>
        <v>1633980</v>
      </c>
      <c r="F14" s="11">
        <v>0</v>
      </c>
      <c r="G14" s="8">
        <f t="shared" si="1"/>
        <v>0</v>
      </c>
      <c r="H14" s="11">
        <v>1449</v>
      </c>
      <c r="I14" s="8">
        <f t="shared" si="2"/>
        <v>2456055</v>
      </c>
      <c r="J14" s="9">
        <f t="shared" si="3"/>
        <v>4090035</v>
      </c>
    </row>
    <row r="15" spans="1:26" ht="18" customHeight="1">
      <c r="A15" s="19"/>
      <c r="B15" s="33">
        <v>9</v>
      </c>
      <c r="C15" s="32" t="s">
        <v>17</v>
      </c>
      <c r="D15" s="10">
        <v>14</v>
      </c>
      <c r="E15" s="6">
        <f t="shared" si="0"/>
        <v>47460</v>
      </c>
      <c r="F15" s="11">
        <v>0</v>
      </c>
      <c r="G15" s="8">
        <f t="shared" si="1"/>
        <v>0</v>
      </c>
      <c r="H15" s="11">
        <v>0</v>
      </c>
      <c r="I15" s="8">
        <f t="shared" si="2"/>
        <v>0</v>
      </c>
      <c r="J15" s="9">
        <f t="shared" si="3"/>
        <v>47460</v>
      </c>
    </row>
    <row r="16" spans="1:26" ht="18" customHeight="1">
      <c r="A16" s="43"/>
      <c r="B16" s="44">
        <v>10</v>
      </c>
      <c r="C16" s="45" t="s">
        <v>18</v>
      </c>
      <c r="D16" s="46">
        <v>0</v>
      </c>
      <c r="E16" s="47">
        <f t="shared" si="0"/>
        <v>0</v>
      </c>
      <c r="F16" s="48">
        <v>0</v>
      </c>
      <c r="G16" s="49">
        <f t="shared" si="1"/>
        <v>0</v>
      </c>
      <c r="H16" s="48">
        <v>0</v>
      </c>
      <c r="I16" s="49">
        <f t="shared" si="2"/>
        <v>0</v>
      </c>
      <c r="J16" s="50">
        <f t="shared" si="3"/>
        <v>0</v>
      </c>
      <c r="K16" s="51"/>
      <c r="L16" s="51"/>
      <c r="M16" s="51"/>
      <c r="N16" s="51"/>
      <c r="O16" s="51"/>
      <c r="P16" s="51"/>
      <c r="Q16" s="51"/>
      <c r="R16" s="51"/>
      <c r="S16" s="51"/>
      <c r="T16" s="51"/>
      <c r="U16" s="51"/>
      <c r="V16" s="51"/>
      <c r="W16" s="51"/>
      <c r="X16" s="51"/>
      <c r="Y16" s="51"/>
      <c r="Z16" s="51"/>
    </row>
    <row r="17" spans="1:26" ht="18" customHeight="1">
      <c r="A17" s="43"/>
      <c r="B17" s="52">
        <v>11</v>
      </c>
      <c r="C17" s="45" t="s">
        <v>19</v>
      </c>
      <c r="D17" s="46">
        <v>0</v>
      </c>
      <c r="E17" s="47">
        <f t="shared" si="0"/>
        <v>0</v>
      </c>
      <c r="F17" s="48">
        <v>0</v>
      </c>
      <c r="G17" s="49">
        <f t="shared" si="1"/>
        <v>0</v>
      </c>
      <c r="H17" s="48">
        <v>0</v>
      </c>
      <c r="I17" s="49">
        <f t="shared" si="2"/>
        <v>0</v>
      </c>
      <c r="J17" s="50">
        <f t="shared" si="3"/>
        <v>0</v>
      </c>
      <c r="K17" s="51"/>
      <c r="L17" s="51"/>
      <c r="M17" s="51"/>
      <c r="N17" s="51"/>
      <c r="O17" s="51"/>
      <c r="P17" s="51"/>
      <c r="Q17" s="51"/>
      <c r="R17" s="51"/>
      <c r="S17" s="51"/>
      <c r="T17" s="51"/>
      <c r="U17" s="51"/>
      <c r="V17" s="51"/>
      <c r="W17" s="51"/>
      <c r="X17" s="51"/>
      <c r="Y17" s="51"/>
      <c r="Z17" s="51"/>
    </row>
    <row r="18" spans="1:26" ht="18" customHeight="1">
      <c r="A18" s="43"/>
      <c r="B18" s="44">
        <v>12</v>
      </c>
      <c r="C18" s="45" t="s">
        <v>20</v>
      </c>
      <c r="D18" s="46">
        <v>0</v>
      </c>
      <c r="E18" s="47">
        <f t="shared" si="0"/>
        <v>0</v>
      </c>
      <c r="F18" s="48">
        <v>0</v>
      </c>
      <c r="G18" s="49">
        <f t="shared" si="1"/>
        <v>0</v>
      </c>
      <c r="H18" s="48">
        <v>0</v>
      </c>
      <c r="I18" s="49">
        <f t="shared" si="2"/>
        <v>0</v>
      </c>
      <c r="J18" s="50">
        <f t="shared" si="3"/>
        <v>0</v>
      </c>
      <c r="K18" s="51"/>
      <c r="L18" s="51"/>
      <c r="M18" s="51"/>
      <c r="N18" s="51"/>
      <c r="O18" s="51"/>
      <c r="P18" s="51"/>
      <c r="Q18" s="51"/>
      <c r="R18" s="51"/>
      <c r="S18" s="51"/>
      <c r="T18" s="51"/>
      <c r="U18" s="51"/>
      <c r="V18" s="51"/>
      <c r="W18" s="51"/>
      <c r="X18" s="51"/>
      <c r="Y18" s="51"/>
      <c r="Z18" s="51"/>
    </row>
    <row r="19" spans="1:26" ht="18" customHeight="1">
      <c r="A19" s="19"/>
      <c r="B19" s="33">
        <v>13</v>
      </c>
      <c r="C19" s="32" t="s">
        <v>21</v>
      </c>
      <c r="D19" s="10">
        <v>81</v>
      </c>
      <c r="E19" s="6">
        <f t="shared" si="0"/>
        <v>274590</v>
      </c>
      <c r="F19" s="11">
        <v>25</v>
      </c>
      <c r="G19" s="8">
        <f t="shared" si="1"/>
        <v>84750</v>
      </c>
      <c r="H19" s="11">
        <v>0</v>
      </c>
      <c r="I19" s="8">
        <f t="shared" si="2"/>
        <v>0</v>
      </c>
      <c r="J19" s="9">
        <f t="shared" si="3"/>
        <v>359340</v>
      </c>
    </row>
    <row r="20" spans="1:26" ht="18" customHeight="1">
      <c r="A20" s="19"/>
      <c r="B20" s="31">
        <v>14</v>
      </c>
      <c r="C20" s="32" t="s">
        <v>22</v>
      </c>
      <c r="D20" s="10">
        <v>498</v>
      </c>
      <c r="E20" s="6">
        <f t="shared" si="0"/>
        <v>1688220</v>
      </c>
      <c r="F20" s="11">
        <v>67</v>
      </c>
      <c r="G20" s="8">
        <f t="shared" si="1"/>
        <v>227130</v>
      </c>
      <c r="H20" s="11">
        <v>257</v>
      </c>
      <c r="I20" s="8">
        <f t="shared" si="2"/>
        <v>435615</v>
      </c>
      <c r="J20" s="9">
        <f t="shared" si="3"/>
        <v>2350965</v>
      </c>
    </row>
    <row r="21" spans="1:26" ht="18" customHeight="1">
      <c r="A21" s="19"/>
      <c r="B21" s="33">
        <v>15</v>
      </c>
      <c r="C21" s="32" t="s">
        <v>23</v>
      </c>
      <c r="D21" s="10">
        <v>349</v>
      </c>
      <c r="E21" s="6">
        <f t="shared" si="0"/>
        <v>1183110</v>
      </c>
      <c r="F21" s="11">
        <v>0</v>
      </c>
      <c r="G21" s="8">
        <f t="shared" si="1"/>
        <v>0</v>
      </c>
      <c r="H21" s="11">
        <v>218</v>
      </c>
      <c r="I21" s="8">
        <f t="shared" si="2"/>
        <v>369510</v>
      </c>
      <c r="J21" s="9">
        <f t="shared" si="3"/>
        <v>1552620</v>
      </c>
    </row>
    <row r="22" spans="1:26" ht="18" customHeight="1">
      <c r="A22" s="19"/>
      <c r="B22" s="31">
        <v>16</v>
      </c>
      <c r="C22" s="32" t="s">
        <v>24</v>
      </c>
      <c r="D22" s="10">
        <v>109</v>
      </c>
      <c r="E22" s="6">
        <f t="shared" si="0"/>
        <v>369510</v>
      </c>
      <c r="F22" s="11">
        <v>0</v>
      </c>
      <c r="G22" s="8">
        <f t="shared" si="1"/>
        <v>0</v>
      </c>
      <c r="H22" s="11">
        <v>0</v>
      </c>
      <c r="I22" s="8">
        <f t="shared" si="2"/>
        <v>0</v>
      </c>
      <c r="J22" s="9">
        <f t="shared" si="3"/>
        <v>369510</v>
      </c>
    </row>
    <row r="23" spans="1:26" ht="18" customHeight="1">
      <c r="A23" s="19"/>
      <c r="B23" s="33">
        <v>17</v>
      </c>
      <c r="C23" s="32" t="s">
        <v>25</v>
      </c>
      <c r="D23" s="10">
        <v>0</v>
      </c>
      <c r="E23" s="6">
        <f t="shared" si="0"/>
        <v>0</v>
      </c>
      <c r="F23" s="11">
        <v>141</v>
      </c>
      <c r="G23" s="8">
        <f t="shared" si="1"/>
        <v>477990</v>
      </c>
      <c r="H23" s="11">
        <v>0</v>
      </c>
      <c r="I23" s="8">
        <f t="shared" si="2"/>
        <v>0</v>
      </c>
      <c r="J23" s="9">
        <f t="shared" si="3"/>
        <v>477990</v>
      </c>
    </row>
    <row r="24" spans="1:26" ht="18" customHeight="1">
      <c r="A24" s="19"/>
      <c r="B24" s="31">
        <v>18</v>
      </c>
      <c r="C24" s="32" t="s">
        <v>26</v>
      </c>
      <c r="D24" s="10">
        <v>97</v>
      </c>
      <c r="E24" s="6">
        <f t="shared" si="0"/>
        <v>328830</v>
      </c>
      <c r="F24" s="11">
        <v>0</v>
      </c>
      <c r="G24" s="8">
        <f t="shared" si="1"/>
        <v>0</v>
      </c>
      <c r="H24" s="11">
        <v>0</v>
      </c>
      <c r="I24" s="8">
        <f t="shared" si="2"/>
        <v>0</v>
      </c>
      <c r="J24" s="9">
        <f t="shared" si="3"/>
        <v>328830</v>
      </c>
      <c r="O24" s="53"/>
    </row>
    <row r="25" spans="1:26" ht="18" customHeight="1">
      <c r="A25" s="19"/>
      <c r="B25" s="33">
        <v>19</v>
      </c>
      <c r="C25" s="32" t="s">
        <v>27</v>
      </c>
      <c r="D25" s="10">
        <v>0</v>
      </c>
      <c r="E25" s="6">
        <f t="shared" si="0"/>
        <v>0</v>
      </c>
      <c r="F25" s="11">
        <v>0</v>
      </c>
      <c r="G25" s="8">
        <f t="shared" si="1"/>
        <v>0</v>
      </c>
      <c r="H25" s="11">
        <v>1233</v>
      </c>
      <c r="I25" s="8">
        <f t="shared" si="2"/>
        <v>2089935</v>
      </c>
      <c r="J25" s="9">
        <f t="shared" si="3"/>
        <v>2089935</v>
      </c>
    </row>
    <row r="26" spans="1:26" ht="18" customHeight="1">
      <c r="A26" s="19"/>
      <c r="B26" s="31">
        <v>20</v>
      </c>
      <c r="C26" s="32" t="s">
        <v>28</v>
      </c>
      <c r="D26" s="10">
        <v>133</v>
      </c>
      <c r="E26" s="6">
        <f t="shared" si="0"/>
        <v>450870</v>
      </c>
      <c r="F26" s="11">
        <v>0</v>
      </c>
      <c r="G26" s="8">
        <f t="shared" si="1"/>
        <v>0</v>
      </c>
      <c r="H26" s="11">
        <v>90</v>
      </c>
      <c r="I26" s="8">
        <f t="shared" si="2"/>
        <v>152550</v>
      </c>
      <c r="J26" s="9">
        <f t="shared" si="3"/>
        <v>603420</v>
      </c>
    </row>
    <row r="27" spans="1:26" ht="18" customHeight="1">
      <c r="A27" s="19"/>
      <c r="B27" s="33">
        <v>21</v>
      </c>
      <c r="C27" s="32" t="s">
        <v>29</v>
      </c>
      <c r="D27" s="10">
        <f>128+61</f>
        <v>189</v>
      </c>
      <c r="E27" s="6">
        <f t="shared" si="0"/>
        <v>640710</v>
      </c>
      <c r="F27" s="11">
        <v>161</v>
      </c>
      <c r="G27" s="8">
        <f t="shared" si="1"/>
        <v>545790</v>
      </c>
      <c r="H27" s="11">
        <v>249</v>
      </c>
      <c r="I27" s="8">
        <f t="shared" si="2"/>
        <v>422055</v>
      </c>
      <c r="J27" s="9">
        <f t="shared" si="3"/>
        <v>1608555</v>
      </c>
    </row>
    <row r="28" spans="1:26" ht="18" customHeight="1">
      <c r="A28" s="43"/>
      <c r="B28" s="44">
        <v>22</v>
      </c>
      <c r="C28" s="45" t="s">
        <v>30</v>
      </c>
      <c r="D28" s="46">
        <v>0</v>
      </c>
      <c r="E28" s="47">
        <f t="shared" si="0"/>
        <v>0</v>
      </c>
      <c r="F28" s="48">
        <v>0</v>
      </c>
      <c r="G28" s="49">
        <f t="shared" si="1"/>
        <v>0</v>
      </c>
      <c r="H28" s="48">
        <v>0</v>
      </c>
      <c r="I28" s="49">
        <f t="shared" si="2"/>
        <v>0</v>
      </c>
      <c r="J28" s="50">
        <f t="shared" si="3"/>
        <v>0</v>
      </c>
      <c r="K28" s="51"/>
      <c r="L28" s="51"/>
      <c r="M28" s="51"/>
      <c r="N28" s="51"/>
      <c r="O28" s="51"/>
      <c r="P28" s="51"/>
      <c r="Q28" s="51"/>
      <c r="R28" s="51"/>
      <c r="S28" s="51"/>
      <c r="T28" s="51"/>
      <c r="U28" s="51"/>
      <c r="V28" s="51"/>
      <c r="W28" s="51"/>
      <c r="X28" s="51"/>
      <c r="Y28" s="51"/>
      <c r="Z28" s="51"/>
    </row>
    <row r="29" spans="1:26" ht="18" customHeight="1">
      <c r="A29" s="19"/>
      <c r="B29" s="33">
        <v>23</v>
      </c>
      <c r="C29" s="32" t="s">
        <v>31</v>
      </c>
      <c r="D29" s="10">
        <f>58+38</f>
        <v>96</v>
      </c>
      <c r="E29" s="6">
        <f t="shared" si="0"/>
        <v>325440</v>
      </c>
      <c r="F29" s="11">
        <v>25</v>
      </c>
      <c r="G29" s="8">
        <f t="shared" si="1"/>
        <v>84750</v>
      </c>
      <c r="H29" s="11">
        <v>74</v>
      </c>
      <c r="I29" s="8">
        <f t="shared" si="2"/>
        <v>125430</v>
      </c>
      <c r="J29" s="9">
        <f t="shared" si="3"/>
        <v>535620</v>
      </c>
    </row>
    <row r="30" spans="1:26" ht="18" customHeight="1">
      <c r="A30" s="19"/>
      <c r="B30" s="31">
        <v>24</v>
      </c>
      <c r="C30" s="32" t="s">
        <v>32</v>
      </c>
      <c r="D30" s="10">
        <v>113</v>
      </c>
      <c r="E30" s="6">
        <f t="shared" si="0"/>
        <v>383070</v>
      </c>
      <c r="F30" s="11">
        <v>0</v>
      </c>
      <c r="G30" s="8">
        <f t="shared" si="1"/>
        <v>0</v>
      </c>
      <c r="H30" s="11">
        <v>0</v>
      </c>
      <c r="I30" s="8">
        <f t="shared" si="2"/>
        <v>0</v>
      </c>
      <c r="J30" s="9">
        <f t="shared" si="3"/>
        <v>383070</v>
      </c>
    </row>
    <row r="31" spans="1:26" ht="18" customHeight="1">
      <c r="A31" s="19"/>
      <c r="B31" s="54">
        <v>25</v>
      </c>
      <c r="C31" s="32" t="s">
        <v>33</v>
      </c>
      <c r="D31" s="10">
        <f>391+66</f>
        <v>457</v>
      </c>
      <c r="E31" s="6">
        <f t="shared" si="0"/>
        <v>1549230</v>
      </c>
      <c r="F31" s="11">
        <v>0</v>
      </c>
      <c r="G31" s="8">
        <f t="shared" si="1"/>
        <v>0</v>
      </c>
      <c r="H31" s="11">
        <v>2885</v>
      </c>
      <c r="I31" s="8">
        <f t="shared" si="2"/>
        <v>4890075</v>
      </c>
      <c r="J31" s="9">
        <f t="shared" si="3"/>
        <v>6439305</v>
      </c>
    </row>
    <row r="32" spans="1:26" ht="18" customHeight="1">
      <c r="A32" s="19"/>
      <c r="B32" s="55">
        <v>26</v>
      </c>
      <c r="C32" s="56" t="s">
        <v>34</v>
      </c>
      <c r="D32" s="10">
        <v>0</v>
      </c>
      <c r="E32" s="6">
        <f t="shared" si="0"/>
        <v>0</v>
      </c>
      <c r="F32" s="12">
        <v>0</v>
      </c>
      <c r="G32" s="8">
        <f t="shared" si="1"/>
        <v>0</v>
      </c>
      <c r="H32" s="12">
        <v>27</v>
      </c>
      <c r="I32" s="8">
        <f t="shared" si="2"/>
        <v>45765</v>
      </c>
      <c r="J32" s="9">
        <f t="shared" si="3"/>
        <v>45765</v>
      </c>
    </row>
    <row r="33" spans="1:16" ht="27.75" customHeight="1">
      <c r="A33" s="57"/>
      <c r="B33" s="66" t="s">
        <v>35</v>
      </c>
      <c r="C33" s="67"/>
      <c r="D33" s="13">
        <f t="shared" ref="D33:J33" si="4">SUM(D7:D32)</f>
        <v>5051</v>
      </c>
      <c r="E33" s="14">
        <f t="shared" si="4"/>
        <v>17122890</v>
      </c>
      <c r="F33" s="13">
        <f t="shared" si="4"/>
        <v>695</v>
      </c>
      <c r="G33" s="14">
        <f t="shared" si="4"/>
        <v>2356050</v>
      </c>
      <c r="H33" s="13">
        <f t="shared" si="4"/>
        <v>7474</v>
      </c>
      <c r="I33" s="14">
        <f t="shared" si="4"/>
        <v>12668430</v>
      </c>
      <c r="J33" s="14">
        <f t="shared" si="4"/>
        <v>32147370</v>
      </c>
    </row>
    <row r="34" spans="1:16" ht="17.25" customHeight="1">
      <c r="A34" s="58"/>
      <c r="B34" s="58"/>
      <c r="C34" s="59"/>
      <c r="D34" s="15"/>
      <c r="E34" s="15"/>
      <c r="F34" s="15"/>
      <c r="G34" s="15"/>
      <c r="H34" s="15"/>
      <c r="I34" s="15"/>
      <c r="J34" s="15"/>
    </row>
    <row r="35" spans="1:16" ht="71.25" customHeight="1">
      <c r="A35" s="16"/>
      <c r="B35" s="68" t="s">
        <v>37</v>
      </c>
      <c r="C35" s="69"/>
      <c r="D35" s="69"/>
      <c r="E35" s="69"/>
      <c r="F35" s="17"/>
      <c r="G35" s="17"/>
      <c r="H35" s="17"/>
      <c r="I35" s="17"/>
      <c r="J35" s="62" t="s">
        <v>38</v>
      </c>
      <c r="K35" s="60"/>
      <c r="L35" s="61"/>
      <c r="M35" s="60"/>
      <c r="N35" s="60"/>
      <c r="O35" s="61"/>
      <c r="P35" s="18"/>
    </row>
    <row r="36" spans="1:16" ht="14.25" customHeight="1"/>
    <row r="37" spans="1:16" ht="14.25" customHeight="1"/>
    <row r="38" spans="1:16" ht="14.25" customHeight="1"/>
    <row r="39" spans="1:16" ht="14.25" customHeight="1"/>
    <row r="40" spans="1:16" ht="14.25" customHeight="1"/>
    <row r="41" spans="1:16" ht="14.25" customHeight="1"/>
    <row r="42" spans="1:16" ht="14.25" customHeight="1"/>
    <row r="43" spans="1:16" ht="14.25" customHeight="1"/>
    <row r="44" spans="1:16" ht="14.25" customHeight="1"/>
    <row r="45" spans="1:16" ht="14.25" customHeight="1"/>
    <row r="46" spans="1:16" ht="14.25" customHeight="1"/>
    <row r="47" spans="1:16" ht="14.25" customHeight="1"/>
    <row r="48" spans="1:16" ht="14.25" customHeight="1"/>
    <row r="49" s="21" customFormat="1" ht="14.25" customHeight="1"/>
    <row r="50" s="21" customFormat="1" ht="14.25" customHeight="1"/>
    <row r="51" s="21" customFormat="1" ht="14.25" customHeight="1"/>
    <row r="52" s="21" customFormat="1" ht="14.25" customHeight="1"/>
    <row r="53" s="21" customFormat="1" ht="14.25" customHeight="1"/>
    <row r="54" s="21" customFormat="1" ht="14.25" customHeight="1"/>
    <row r="55" s="21" customFormat="1" ht="14.25" customHeight="1"/>
    <row r="56" s="21" customFormat="1" ht="14.25" customHeight="1"/>
    <row r="57" s="21" customFormat="1" ht="14.25" customHeight="1"/>
    <row r="58" s="21" customFormat="1" ht="14.25" customHeight="1"/>
    <row r="59" s="21" customFormat="1" ht="14.25" customHeight="1"/>
    <row r="60" s="21" customFormat="1" ht="14.25" customHeight="1"/>
    <row r="61" s="21" customFormat="1" ht="14.25" customHeight="1"/>
    <row r="62" s="21" customFormat="1" ht="14.25" customHeight="1"/>
    <row r="63" s="21" customFormat="1" ht="14.25" customHeight="1"/>
    <row r="64" s="21" customFormat="1" ht="14.25" customHeight="1"/>
    <row r="65" s="21" customFormat="1" ht="14.25" customHeight="1"/>
    <row r="66" s="21" customFormat="1" ht="14.25" customHeight="1"/>
    <row r="67" s="21" customFormat="1" ht="14.25" customHeight="1"/>
    <row r="68" s="21" customFormat="1" ht="14.25" customHeight="1"/>
    <row r="69" s="21" customFormat="1" ht="14.25" customHeight="1"/>
    <row r="70" s="21" customFormat="1" ht="14.25" customHeight="1"/>
    <row r="71" s="21" customFormat="1" ht="14.25" customHeight="1"/>
    <row r="72" s="21" customFormat="1" ht="14.25" customHeight="1"/>
    <row r="73" s="21" customFormat="1" ht="14.25" customHeight="1"/>
    <row r="74" s="21" customFormat="1" ht="14.25" customHeight="1"/>
    <row r="75" s="21" customFormat="1" ht="14.25" customHeight="1"/>
    <row r="76" s="21" customFormat="1" ht="14.25" customHeight="1"/>
    <row r="77" s="21" customFormat="1" ht="14.25" customHeight="1"/>
    <row r="78" s="21" customFormat="1" ht="14.25" customHeight="1"/>
    <row r="79" s="21" customFormat="1" ht="14.25" customHeight="1"/>
    <row r="80" s="21" customFormat="1" ht="14.25" customHeight="1"/>
    <row r="81" s="21" customFormat="1" ht="14.25" customHeight="1"/>
    <row r="82" s="21" customFormat="1" ht="14.25" customHeight="1"/>
    <row r="83" s="21" customFormat="1" ht="14.25" customHeight="1"/>
    <row r="84" s="21" customFormat="1" ht="14.25" customHeight="1"/>
    <row r="85" s="21" customFormat="1" ht="14.25" customHeight="1"/>
    <row r="86" s="21" customFormat="1" ht="14.25" customHeight="1"/>
    <row r="87" s="21" customFormat="1" ht="14.25" customHeight="1"/>
    <row r="88" s="21" customFormat="1" ht="14.25" customHeight="1"/>
    <row r="89" s="21" customFormat="1" ht="14.25" customHeight="1"/>
    <row r="90" s="21" customFormat="1" ht="14.25" customHeight="1"/>
    <row r="91" s="21" customFormat="1" ht="14.25" customHeight="1"/>
    <row r="92" s="21" customFormat="1" ht="14.25" customHeight="1"/>
    <row r="93" s="21" customFormat="1" ht="14.25" customHeight="1"/>
    <row r="94" s="21" customFormat="1" ht="14.25" customHeight="1"/>
    <row r="95" s="21" customFormat="1" ht="14.25" customHeight="1"/>
    <row r="96" s="21" customFormat="1" ht="14.25" customHeight="1"/>
    <row r="97" s="21" customFormat="1" ht="14.25" customHeight="1"/>
    <row r="98" s="21" customFormat="1" ht="14.25" customHeight="1"/>
    <row r="99" s="21" customFormat="1" ht="14.25" customHeight="1"/>
    <row r="100" s="21" customFormat="1" ht="14.25" customHeight="1"/>
    <row r="101" s="21" customFormat="1" ht="14.25" customHeight="1"/>
    <row r="102" s="21" customFormat="1" ht="14.25" customHeight="1"/>
    <row r="103" s="21" customFormat="1" ht="14.25" customHeight="1"/>
    <row r="104" s="21" customFormat="1" ht="14.25" customHeight="1"/>
    <row r="105" s="21" customFormat="1" ht="14.25" customHeight="1"/>
    <row r="106" s="21" customFormat="1" ht="14.25" customHeight="1"/>
    <row r="107" s="21" customFormat="1" ht="14.25" customHeight="1"/>
    <row r="108" s="21" customFormat="1" ht="14.25" customHeight="1"/>
    <row r="109" s="21" customFormat="1" ht="14.25" customHeight="1"/>
    <row r="110" s="21" customFormat="1" ht="14.25" customHeight="1"/>
    <row r="111" s="21" customFormat="1" ht="14.25" customHeight="1"/>
    <row r="112" s="21" customFormat="1" ht="14.25" customHeight="1"/>
    <row r="113" s="21" customFormat="1" ht="14.25" customHeight="1"/>
    <row r="114" s="21" customFormat="1" ht="14.25" customHeight="1"/>
    <row r="115" s="21" customFormat="1" ht="14.25" customHeight="1"/>
    <row r="116" s="21" customFormat="1" ht="14.25" customHeight="1"/>
    <row r="117" s="21" customFormat="1" ht="14.25" customHeight="1"/>
    <row r="118" s="21" customFormat="1" ht="14.25" customHeight="1"/>
    <row r="119" s="21" customFormat="1" ht="14.25" customHeight="1"/>
    <row r="120" s="21" customFormat="1" ht="14.25" customHeight="1"/>
    <row r="121" s="21" customFormat="1" ht="14.25" customHeight="1"/>
    <row r="122" s="21" customFormat="1" ht="14.25" customHeight="1"/>
    <row r="123" s="21" customFormat="1" ht="14.25" customHeight="1"/>
    <row r="124" s="21" customFormat="1" ht="14.25" customHeight="1"/>
    <row r="125" s="21" customFormat="1" ht="14.25" customHeight="1"/>
    <row r="126" s="21" customFormat="1" ht="14.25" customHeight="1"/>
    <row r="127" s="21" customFormat="1" ht="14.25" customHeight="1"/>
    <row r="128" s="21" customFormat="1" ht="14.25" customHeight="1"/>
    <row r="129" s="21" customFormat="1" ht="14.25" customHeight="1"/>
    <row r="130" s="21" customFormat="1" ht="14.25" customHeight="1"/>
    <row r="131" s="21" customFormat="1" ht="14.25" customHeight="1"/>
    <row r="132" s="21" customFormat="1" ht="14.25" customHeight="1"/>
    <row r="133" s="21" customFormat="1" ht="14.25" customHeight="1"/>
    <row r="134" s="21" customFormat="1" ht="14.25" customHeight="1"/>
    <row r="135" s="21" customFormat="1" ht="14.25" customHeight="1"/>
    <row r="136" s="21" customFormat="1" ht="14.25" customHeight="1"/>
    <row r="137" s="21" customFormat="1" ht="14.25" customHeight="1"/>
    <row r="138" s="21" customFormat="1" ht="14.25" customHeight="1"/>
    <row r="139" s="21" customFormat="1" ht="14.25" customHeight="1"/>
    <row r="140" s="21" customFormat="1" ht="14.25" customHeight="1"/>
    <row r="141" s="21" customFormat="1" ht="14.25" customHeight="1"/>
    <row r="142" s="21" customFormat="1" ht="14.25" customHeight="1"/>
    <row r="143" s="21" customFormat="1" ht="14.25" customHeight="1"/>
    <row r="144" s="21" customFormat="1" ht="14.25" customHeight="1"/>
    <row r="145" s="21" customFormat="1" ht="14.25" customHeight="1"/>
    <row r="146" s="21" customFormat="1" ht="14.25" customHeight="1"/>
    <row r="147" s="21" customFormat="1" ht="14.25" customHeight="1"/>
    <row r="148" s="21" customFormat="1" ht="14.25" customHeight="1"/>
    <row r="149" s="21" customFormat="1" ht="14.25" customHeight="1"/>
    <row r="150" s="21" customFormat="1" ht="14.25" customHeight="1"/>
    <row r="151" s="21" customFormat="1" ht="14.25" customHeight="1"/>
    <row r="152" s="21" customFormat="1" ht="14.25" customHeight="1"/>
    <row r="153" s="21" customFormat="1" ht="14.25" customHeight="1"/>
    <row r="154" s="21" customFormat="1" ht="14.25" customHeight="1"/>
    <row r="155" s="21" customFormat="1" ht="14.25" customHeight="1"/>
    <row r="156" s="21" customFormat="1" ht="14.25" customHeight="1"/>
    <row r="157" s="21" customFormat="1" ht="14.25" customHeight="1"/>
    <row r="158" s="21" customFormat="1" ht="14.25" customHeight="1"/>
    <row r="159" s="21" customFormat="1" ht="14.25" customHeight="1"/>
    <row r="160" s="21" customFormat="1" ht="14.25" customHeight="1"/>
    <row r="161" s="21" customFormat="1" ht="14.25" customHeight="1"/>
    <row r="162" s="21" customFormat="1" ht="14.25" customHeight="1"/>
    <row r="163" s="21" customFormat="1" ht="14.25" customHeight="1"/>
    <row r="164" s="21" customFormat="1" ht="14.25" customHeight="1"/>
    <row r="165" s="21" customFormat="1" ht="14.25" customHeight="1"/>
    <row r="166" s="21" customFormat="1" ht="14.25" customHeight="1"/>
    <row r="167" s="21" customFormat="1" ht="14.25" customHeight="1"/>
    <row r="168" s="21" customFormat="1" ht="14.25" customHeight="1"/>
    <row r="169" s="21" customFormat="1" ht="14.25" customHeight="1"/>
    <row r="170" s="21" customFormat="1" ht="14.25" customHeight="1"/>
    <row r="171" s="21" customFormat="1" ht="14.25" customHeight="1"/>
    <row r="172" s="21" customFormat="1" ht="14.25" customHeight="1"/>
    <row r="173" s="21" customFormat="1" ht="14.25" customHeight="1"/>
    <row r="174" s="21" customFormat="1" ht="14.25" customHeight="1"/>
    <row r="175" s="21" customFormat="1" ht="14.25" customHeight="1"/>
    <row r="176" s="21" customFormat="1" ht="14.25" customHeight="1"/>
    <row r="177" s="21" customFormat="1" ht="14.25" customHeight="1"/>
    <row r="178" s="21" customFormat="1" ht="14.25" customHeight="1"/>
    <row r="179" s="21" customFormat="1" ht="14.25" customHeight="1"/>
    <row r="180" s="21" customFormat="1" ht="14.25" customHeight="1"/>
    <row r="181" s="21" customFormat="1" ht="14.25" customHeight="1"/>
    <row r="182" s="21" customFormat="1" ht="14.25" customHeight="1"/>
    <row r="183" s="21" customFormat="1" ht="14.25" customHeight="1"/>
    <row r="184" s="21" customFormat="1" ht="14.25" customHeight="1"/>
    <row r="185" s="21" customFormat="1" ht="14.25" customHeight="1"/>
    <row r="186" s="21" customFormat="1" ht="14.25" customHeight="1"/>
    <row r="187" s="21" customFormat="1" ht="14.25" customHeight="1"/>
    <row r="188" s="21" customFormat="1" ht="14.25" customHeight="1"/>
    <row r="189" s="21" customFormat="1" ht="14.25" customHeight="1"/>
    <row r="190" s="21" customFormat="1" ht="14.25" customHeight="1"/>
    <row r="191" s="21" customFormat="1" ht="14.25" customHeight="1"/>
    <row r="192" s="21" customFormat="1" ht="14.25" customHeight="1"/>
    <row r="193" s="21" customFormat="1" ht="14.25" customHeight="1"/>
    <row r="194" s="21" customFormat="1" ht="14.25" customHeight="1"/>
    <row r="195" s="21" customFormat="1" ht="14.25" customHeight="1"/>
    <row r="196" s="21" customFormat="1" ht="14.25" customHeight="1"/>
    <row r="197" s="21" customFormat="1" ht="14.25" customHeight="1"/>
    <row r="198" s="21" customFormat="1" ht="14.25" customHeight="1"/>
    <row r="199" s="21" customFormat="1" ht="14.25" customHeight="1"/>
    <row r="200" s="21" customFormat="1" ht="14.25" customHeight="1"/>
    <row r="201" s="21" customFormat="1" ht="14.25" customHeight="1"/>
    <row r="202" s="21" customFormat="1" ht="14.25" customHeight="1"/>
    <row r="203" s="21" customFormat="1" ht="14.25" customHeight="1"/>
    <row r="204" s="21" customFormat="1" ht="14.25" customHeight="1"/>
    <row r="205" s="21" customFormat="1" ht="14.25" customHeight="1"/>
    <row r="206" s="21" customFormat="1" ht="14.25" customHeight="1"/>
    <row r="207" s="21" customFormat="1" ht="14.25" customHeight="1"/>
    <row r="208" s="21" customFormat="1" ht="14.25" customHeight="1"/>
    <row r="209" s="21" customFormat="1" ht="14.25" customHeight="1"/>
    <row r="210" s="21" customFormat="1" ht="14.25" customHeight="1"/>
    <row r="211" s="21" customFormat="1" ht="14.25" customHeight="1"/>
    <row r="212" s="21" customFormat="1" ht="14.25" customHeight="1"/>
    <row r="213" s="21" customFormat="1" ht="14.25" customHeight="1"/>
    <row r="214" s="21" customFormat="1" ht="14.25" customHeight="1"/>
    <row r="215" s="21" customFormat="1" ht="14.25" customHeight="1"/>
    <row r="216" s="21" customFormat="1" ht="14.25" customHeight="1"/>
    <row r="217" s="21" customFormat="1" ht="14.25" customHeight="1"/>
    <row r="218" s="21" customFormat="1" ht="14.25" customHeight="1"/>
    <row r="219" s="21" customFormat="1" ht="14.25" customHeight="1"/>
    <row r="220" s="21" customFormat="1" ht="14.25" customHeight="1"/>
    <row r="221" s="21" customFormat="1" ht="14.25" customHeight="1"/>
    <row r="222" s="21" customFormat="1" ht="14.25" customHeight="1"/>
    <row r="223" s="21" customFormat="1" ht="14.25" customHeight="1"/>
    <row r="224" s="21" customFormat="1" ht="14.25" customHeight="1"/>
    <row r="225" s="21" customFormat="1" ht="14.25" customHeight="1"/>
    <row r="226" s="21" customFormat="1" ht="14.25" customHeight="1"/>
    <row r="227" s="21" customFormat="1" ht="14.25" customHeight="1"/>
    <row r="228" s="21" customFormat="1" ht="14.25" customHeight="1"/>
    <row r="229" s="21" customFormat="1" ht="14.25" customHeight="1"/>
    <row r="230" s="21" customFormat="1" ht="14.25" customHeight="1"/>
    <row r="231" s="21" customFormat="1" ht="14.25" customHeight="1"/>
    <row r="232" s="21" customFormat="1" ht="14.25" customHeight="1"/>
    <row r="233" s="21" customFormat="1" ht="14.25" customHeight="1"/>
    <row r="234" s="21" customFormat="1" ht="14.25" customHeight="1"/>
    <row r="235" s="21" customFormat="1" ht="14.25" customHeight="1"/>
    <row r="236" s="21" customFormat="1" ht="15.75" customHeight="1"/>
    <row r="237" s="21" customFormat="1" ht="15.75" customHeight="1"/>
    <row r="238" s="21" customFormat="1" ht="15.75" customHeight="1"/>
    <row r="239" s="21" customFormat="1" ht="15.75" customHeight="1"/>
    <row r="240" s="21" customFormat="1" ht="15.75" customHeight="1"/>
    <row r="241" s="21" customFormat="1" ht="15.75" customHeight="1"/>
    <row r="242" s="21" customFormat="1" ht="15.75" customHeight="1"/>
    <row r="243" s="21" customFormat="1" ht="15.75" customHeight="1"/>
    <row r="244" s="21" customFormat="1" ht="15.75" customHeight="1"/>
    <row r="245" s="21" customFormat="1" ht="15.75" customHeight="1"/>
    <row r="246" s="21" customFormat="1" ht="15.75" customHeight="1"/>
    <row r="247" s="21" customFormat="1" ht="15.75" customHeight="1"/>
    <row r="248" s="21" customFormat="1" ht="15.75" customHeight="1"/>
    <row r="249" s="21" customFormat="1" ht="15.75" customHeight="1"/>
    <row r="250" s="21" customFormat="1" ht="15.75" customHeight="1"/>
    <row r="251" s="21" customFormat="1" ht="15.75" customHeight="1"/>
    <row r="252" s="21" customFormat="1" ht="15.75" customHeight="1"/>
    <row r="253" s="21" customFormat="1" ht="15.75" customHeight="1"/>
    <row r="254" s="21" customFormat="1" ht="15.75" customHeight="1"/>
    <row r="255" s="21" customFormat="1" ht="15.75" customHeight="1"/>
    <row r="256" s="21" customFormat="1" ht="15.75" customHeight="1"/>
    <row r="257" s="21" customFormat="1" ht="15.75" customHeight="1"/>
    <row r="258" s="21" customFormat="1" ht="15.75" customHeight="1"/>
    <row r="259" s="21" customFormat="1" ht="15.75" customHeight="1"/>
    <row r="260" s="21" customFormat="1" ht="15.75" customHeight="1"/>
    <row r="261" s="21" customFormat="1" ht="15.75" customHeight="1"/>
    <row r="262" s="21" customFormat="1" ht="15.75" customHeight="1"/>
    <row r="263" s="21" customFormat="1" ht="15.75" customHeight="1"/>
    <row r="264" s="21" customFormat="1" ht="15.75" customHeight="1"/>
    <row r="265" s="21" customFormat="1" ht="15.75" customHeight="1"/>
    <row r="266" s="21" customFormat="1" ht="15.75" customHeight="1"/>
    <row r="267" s="21" customFormat="1" ht="15.75" customHeight="1"/>
    <row r="268" s="21" customFormat="1" ht="15.75" customHeight="1"/>
    <row r="269" s="21" customFormat="1" ht="15.75" customHeight="1"/>
    <row r="270" s="21" customFormat="1" ht="15.75" customHeight="1"/>
    <row r="271" s="21" customFormat="1" ht="15.75" customHeight="1"/>
    <row r="272" s="21" customFormat="1" ht="15.75" customHeight="1"/>
    <row r="273" s="21" customFormat="1" ht="15.75" customHeight="1"/>
    <row r="274" s="21" customFormat="1" ht="15.75" customHeight="1"/>
    <row r="275" s="21" customFormat="1" ht="15.75" customHeight="1"/>
    <row r="276" s="21" customFormat="1" ht="15.75" customHeight="1"/>
    <row r="277" s="21" customFormat="1" ht="15.75" customHeight="1"/>
    <row r="278" s="21" customFormat="1" ht="15.75" customHeight="1"/>
    <row r="279" s="21" customFormat="1" ht="15.75" customHeight="1"/>
    <row r="280" s="21" customFormat="1" ht="15.75" customHeight="1"/>
    <row r="281" s="21" customFormat="1" ht="15.75" customHeight="1"/>
    <row r="282" s="21" customFormat="1" ht="15.75" customHeight="1"/>
    <row r="283" s="21" customFormat="1" ht="15.75" customHeight="1"/>
    <row r="284" s="21" customFormat="1" ht="15.75" customHeight="1"/>
    <row r="285" s="21" customFormat="1" ht="15.75" customHeight="1"/>
    <row r="286" s="21" customFormat="1" ht="15.75" customHeight="1"/>
    <row r="287" s="21" customFormat="1" ht="15.75" customHeight="1"/>
    <row r="288" s="21" customFormat="1" ht="15.75" customHeight="1"/>
    <row r="289" s="21" customFormat="1" ht="15.75" customHeight="1"/>
    <row r="290" s="21" customFormat="1" ht="15.75" customHeight="1"/>
    <row r="291" s="21" customFormat="1" ht="15.75" customHeight="1"/>
    <row r="292" s="21" customFormat="1" ht="15.75" customHeight="1"/>
    <row r="293" s="21" customFormat="1" ht="15.75" customHeight="1"/>
    <row r="294" s="21" customFormat="1" ht="15.75" customHeight="1"/>
    <row r="295" s="21" customFormat="1" ht="15.75" customHeight="1"/>
    <row r="296" s="21" customFormat="1" ht="15.75" customHeight="1"/>
    <row r="297" s="21" customFormat="1" ht="15.75" customHeight="1"/>
    <row r="298" s="21" customFormat="1" ht="15.75" customHeight="1"/>
    <row r="299" s="21" customFormat="1" ht="15.75" customHeight="1"/>
    <row r="300" s="21" customFormat="1" ht="15.75" customHeight="1"/>
    <row r="301" s="21" customFormat="1" ht="15.75" customHeight="1"/>
    <row r="302" s="21" customFormat="1" ht="15.75" customHeight="1"/>
    <row r="303" s="21" customFormat="1" ht="15.75" customHeight="1"/>
    <row r="304" s="21" customFormat="1" ht="15.75" customHeight="1"/>
    <row r="305" s="21" customFormat="1" ht="15.75" customHeight="1"/>
    <row r="306" s="21" customFormat="1" ht="15.75" customHeight="1"/>
    <row r="307" s="21" customFormat="1" ht="15.75" customHeight="1"/>
    <row r="308" s="21" customFormat="1" ht="15.75" customHeight="1"/>
    <row r="309" s="21" customFormat="1" ht="15.75" customHeight="1"/>
    <row r="310" s="21" customFormat="1" ht="15.75" customHeight="1"/>
    <row r="311" s="21" customFormat="1" ht="15.75" customHeight="1"/>
    <row r="312" s="21" customFormat="1" ht="15.75" customHeight="1"/>
    <row r="313" s="21" customFormat="1" ht="15.75" customHeight="1"/>
    <row r="314" s="21" customFormat="1" ht="15.75" customHeight="1"/>
    <row r="315" s="21" customFormat="1" ht="15.75" customHeight="1"/>
    <row r="316" s="21" customFormat="1" ht="15.75" customHeight="1"/>
    <row r="317" s="21" customFormat="1" ht="15.75" customHeight="1"/>
    <row r="318" s="21" customFormat="1" ht="15.75" customHeight="1"/>
    <row r="319" s="21" customFormat="1" ht="15.75" customHeight="1"/>
    <row r="320" s="21" customFormat="1" ht="15.75" customHeight="1"/>
    <row r="321" s="21" customFormat="1" ht="15.75" customHeight="1"/>
    <row r="322" s="21" customFormat="1" ht="15.75" customHeight="1"/>
    <row r="323" s="21" customFormat="1" ht="15.75" customHeight="1"/>
    <row r="324" s="21" customFormat="1" ht="15.75" customHeight="1"/>
    <row r="325" s="21" customFormat="1" ht="15.75" customHeight="1"/>
    <row r="326" s="21" customFormat="1" ht="15.75" customHeight="1"/>
    <row r="327" s="21" customFormat="1" ht="15.75" customHeight="1"/>
    <row r="328" s="21" customFormat="1" ht="15.75" customHeight="1"/>
    <row r="329" s="21" customFormat="1" ht="15.75" customHeight="1"/>
    <row r="330" s="21" customFormat="1" ht="15.75" customHeight="1"/>
    <row r="331" s="21" customFormat="1" ht="15.75" customHeight="1"/>
    <row r="332" s="21" customFormat="1" ht="15.75" customHeight="1"/>
    <row r="333" s="21" customFormat="1" ht="15.75" customHeight="1"/>
    <row r="334" s="21" customFormat="1" ht="15.75" customHeight="1"/>
    <row r="335" s="21" customFormat="1" ht="15.75" customHeight="1"/>
    <row r="336" s="21" customFormat="1" ht="15.75" customHeight="1"/>
    <row r="337" s="21" customFormat="1" ht="15.75" customHeight="1"/>
    <row r="338" s="21" customFormat="1" ht="15.75" customHeight="1"/>
    <row r="339" s="21" customFormat="1" ht="15.75" customHeight="1"/>
    <row r="340" s="21" customFormat="1" ht="15.75" customHeight="1"/>
    <row r="341" s="21" customFormat="1" ht="15.75" customHeight="1"/>
    <row r="342" s="21" customFormat="1" ht="15.75" customHeight="1"/>
    <row r="343" s="21" customFormat="1" ht="15.75" customHeight="1"/>
    <row r="344" s="21" customFormat="1" ht="15.75" customHeight="1"/>
    <row r="345" s="21" customFormat="1" ht="15.75" customHeight="1"/>
    <row r="346" s="21" customFormat="1" ht="15.75" customHeight="1"/>
    <row r="347" s="21" customFormat="1" ht="15.75" customHeight="1"/>
    <row r="348" s="21" customFormat="1" ht="15.75" customHeight="1"/>
    <row r="349" s="21" customFormat="1" ht="15.75" customHeight="1"/>
    <row r="350" s="21" customFormat="1" ht="15.75" customHeight="1"/>
    <row r="351" s="21" customFormat="1" ht="15.75" customHeight="1"/>
    <row r="352" s="21" customFormat="1" ht="15.75" customHeight="1"/>
    <row r="353" s="21" customFormat="1" ht="15.75" customHeight="1"/>
    <row r="354" s="21" customFormat="1" ht="15.75" customHeight="1"/>
    <row r="355" s="21" customFormat="1" ht="15.75" customHeight="1"/>
    <row r="356" s="21" customFormat="1" ht="15.75" customHeight="1"/>
    <row r="357" s="21" customFormat="1" ht="15.75" customHeight="1"/>
    <row r="358" s="21" customFormat="1" ht="15.75" customHeight="1"/>
    <row r="359" s="21" customFormat="1" ht="15.75" customHeight="1"/>
    <row r="360" s="21" customFormat="1" ht="15.75" customHeight="1"/>
    <row r="361" s="21" customFormat="1" ht="15.75" customHeight="1"/>
    <row r="362" s="21" customFormat="1" ht="15.75" customHeight="1"/>
    <row r="363" s="21" customFormat="1" ht="15.75" customHeight="1"/>
    <row r="364" s="21" customFormat="1" ht="15.75" customHeight="1"/>
    <row r="365" s="21" customFormat="1" ht="15.75" customHeight="1"/>
    <row r="366" s="21" customFormat="1" ht="15.75" customHeight="1"/>
    <row r="367" s="21" customFormat="1" ht="15.75" customHeight="1"/>
    <row r="368" s="21" customFormat="1" ht="15.75" customHeight="1"/>
    <row r="369" s="21" customFormat="1" ht="15.75" customHeight="1"/>
    <row r="370" s="21" customFormat="1" ht="15.75" customHeight="1"/>
    <row r="371" s="21" customFormat="1" ht="15.75" customHeight="1"/>
    <row r="372" s="21" customFormat="1" ht="15.75" customHeight="1"/>
    <row r="373" s="21" customFormat="1" ht="15.75" customHeight="1"/>
    <row r="374" s="21" customFormat="1" ht="15.75" customHeight="1"/>
    <row r="375" s="21" customFormat="1" ht="15.75" customHeight="1"/>
    <row r="376" s="21" customFormat="1" ht="15.75" customHeight="1"/>
    <row r="377" s="21" customFormat="1" ht="15.75" customHeight="1"/>
    <row r="378" s="21" customFormat="1" ht="15.75" customHeight="1"/>
    <row r="379" s="21" customFormat="1" ht="15.75" customHeight="1"/>
    <row r="380" s="21" customFormat="1" ht="15.75" customHeight="1"/>
    <row r="381" s="21" customFormat="1" ht="15.75" customHeight="1"/>
    <row r="382" s="21" customFormat="1" ht="15.75" customHeight="1"/>
    <row r="383" s="21" customFormat="1" ht="15.75" customHeight="1"/>
    <row r="384" s="21" customFormat="1" ht="15.75" customHeight="1"/>
    <row r="385" s="21" customFormat="1" ht="15.75" customHeight="1"/>
    <row r="386" s="21" customFormat="1" ht="15.75" customHeight="1"/>
    <row r="387" s="21" customFormat="1" ht="15.75" customHeight="1"/>
    <row r="388" s="21" customFormat="1" ht="15.75" customHeight="1"/>
    <row r="389" s="21" customFormat="1" ht="15.75" customHeight="1"/>
    <row r="390" s="21" customFormat="1" ht="15.75" customHeight="1"/>
    <row r="391" s="21" customFormat="1" ht="15.75" customHeight="1"/>
    <row r="392" s="21" customFormat="1" ht="15.75" customHeight="1"/>
    <row r="393" s="21" customFormat="1" ht="15.75" customHeight="1"/>
    <row r="394" s="21" customFormat="1" ht="15.75" customHeight="1"/>
    <row r="395" s="21" customFormat="1" ht="15.75" customHeight="1"/>
    <row r="396" s="21" customFormat="1" ht="15.75" customHeight="1"/>
    <row r="397" s="21" customFormat="1" ht="15.75" customHeight="1"/>
    <row r="398" s="21" customFormat="1" ht="15.75" customHeight="1"/>
    <row r="399" s="21" customFormat="1" ht="15.75" customHeight="1"/>
    <row r="400" s="21" customFormat="1" ht="15.75" customHeight="1"/>
    <row r="401" s="21" customFormat="1" ht="15.75" customHeight="1"/>
    <row r="402" s="21" customFormat="1" ht="15.75" customHeight="1"/>
    <row r="403" s="21" customFormat="1" ht="15.75" customHeight="1"/>
    <row r="404" s="21" customFormat="1" ht="15.75" customHeight="1"/>
    <row r="405" s="21" customFormat="1" ht="15.75" customHeight="1"/>
    <row r="406" s="21" customFormat="1" ht="15.75" customHeight="1"/>
    <row r="407" s="21" customFormat="1" ht="15.75" customHeight="1"/>
    <row r="408" s="21" customFormat="1" ht="15.75" customHeight="1"/>
    <row r="409" s="21" customFormat="1" ht="15.75" customHeight="1"/>
    <row r="410" s="21" customFormat="1" ht="15.75" customHeight="1"/>
    <row r="411" s="21" customFormat="1" ht="15.75" customHeight="1"/>
    <row r="412" s="21" customFormat="1" ht="15.75" customHeight="1"/>
    <row r="413" s="21" customFormat="1" ht="15.75" customHeight="1"/>
    <row r="414" s="21" customFormat="1" ht="15.75" customHeight="1"/>
    <row r="415" s="21" customFormat="1" ht="15.75" customHeight="1"/>
    <row r="416" s="21" customFormat="1" ht="15.75" customHeight="1"/>
    <row r="417" s="21" customFormat="1" ht="15.75" customHeight="1"/>
    <row r="418" s="21" customFormat="1" ht="15.75" customHeight="1"/>
    <row r="419" s="21" customFormat="1" ht="15.75" customHeight="1"/>
    <row r="420" s="21" customFormat="1" ht="15.75" customHeight="1"/>
    <row r="421" s="21" customFormat="1" ht="15.75" customHeight="1"/>
    <row r="422" s="21" customFormat="1" ht="15.75" customHeight="1"/>
    <row r="423" s="21" customFormat="1" ht="15.75" customHeight="1"/>
    <row r="424" s="21" customFormat="1" ht="15.75" customHeight="1"/>
    <row r="425" s="21" customFormat="1" ht="15.75" customHeight="1"/>
    <row r="426" s="21" customFormat="1" ht="15.75" customHeight="1"/>
    <row r="427" s="21" customFormat="1" ht="15.75" customHeight="1"/>
    <row r="428" s="21" customFormat="1" ht="15.75" customHeight="1"/>
    <row r="429" s="21" customFormat="1" ht="15.75" customHeight="1"/>
    <row r="430" s="21" customFormat="1" ht="15.75" customHeight="1"/>
    <row r="431" s="21" customFormat="1" ht="15.75" customHeight="1"/>
    <row r="432" s="21" customFormat="1" ht="15.75" customHeight="1"/>
    <row r="433" s="21" customFormat="1" ht="15.75" customHeight="1"/>
    <row r="434" s="21" customFormat="1" ht="15.75" customHeight="1"/>
    <row r="435" s="21" customFormat="1" ht="15.75" customHeight="1"/>
    <row r="436" s="21" customFormat="1" ht="15.75" customHeight="1"/>
    <row r="437" s="21" customFormat="1" ht="15.75" customHeight="1"/>
    <row r="438" s="21" customFormat="1" ht="15.75" customHeight="1"/>
    <row r="439" s="21" customFormat="1" ht="15.75" customHeight="1"/>
    <row r="440" s="21" customFormat="1" ht="15.75" customHeight="1"/>
    <row r="441" s="21" customFormat="1" ht="15.75" customHeight="1"/>
    <row r="442" s="21" customFormat="1" ht="15.75" customHeight="1"/>
    <row r="443" s="21" customFormat="1" ht="15.75" customHeight="1"/>
    <row r="444" s="21" customFormat="1" ht="15.75" customHeight="1"/>
    <row r="445" s="21" customFormat="1" ht="15.75" customHeight="1"/>
    <row r="446" s="21" customFormat="1" ht="15.75" customHeight="1"/>
    <row r="447" s="21" customFormat="1" ht="15.75" customHeight="1"/>
    <row r="448" s="21" customFormat="1" ht="15.75" customHeight="1"/>
    <row r="449" s="21" customFormat="1" ht="15.75" customHeight="1"/>
    <row r="450" s="21" customFormat="1" ht="15.75" customHeight="1"/>
    <row r="451" s="21" customFormat="1" ht="15.75" customHeight="1"/>
    <row r="452" s="21" customFormat="1" ht="15.75" customHeight="1"/>
    <row r="453" s="21" customFormat="1" ht="15.75" customHeight="1"/>
    <row r="454" s="21" customFormat="1" ht="15.75" customHeight="1"/>
    <row r="455" s="21" customFormat="1" ht="15.75" customHeight="1"/>
    <row r="456" s="21" customFormat="1" ht="15.75" customHeight="1"/>
    <row r="457" s="21" customFormat="1" ht="15.75" customHeight="1"/>
    <row r="458" s="21" customFormat="1" ht="15.75" customHeight="1"/>
    <row r="459" s="21" customFormat="1" ht="15.75" customHeight="1"/>
    <row r="460" s="21" customFormat="1" ht="15.75" customHeight="1"/>
    <row r="461" s="21" customFormat="1" ht="15.75" customHeight="1"/>
    <row r="462" s="21" customFormat="1" ht="15.75" customHeight="1"/>
    <row r="463" s="21" customFormat="1" ht="15.75" customHeight="1"/>
    <row r="464" s="21" customFormat="1" ht="15.75" customHeight="1"/>
    <row r="465" s="21" customFormat="1" ht="15.75" customHeight="1"/>
    <row r="466" s="21" customFormat="1" ht="15.75" customHeight="1"/>
    <row r="467" s="21" customFormat="1" ht="15.75" customHeight="1"/>
    <row r="468" s="21" customFormat="1" ht="15.75" customHeight="1"/>
    <row r="469" s="21" customFormat="1" ht="15.75" customHeight="1"/>
    <row r="470" s="21" customFormat="1" ht="15.75" customHeight="1"/>
    <row r="471" s="21" customFormat="1" ht="15.75" customHeight="1"/>
    <row r="472" s="21" customFormat="1" ht="15.75" customHeight="1"/>
    <row r="473" s="21" customFormat="1" ht="15.75" customHeight="1"/>
    <row r="474" s="21" customFormat="1" ht="15.75" customHeight="1"/>
    <row r="475" s="21" customFormat="1" ht="15.75" customHeight="1"/>
    <row r="476" s="21" customFormat="1" ht="15.75" customHeight="1"/>
    <row r="477" s="21" customFormat="1" ht="15.75" customHeight="1"/>
    <row r="478" s="21" customFormat="1" ht="15.75" customHeight="1"/>
    <row r="479" s="21" customFormat="1" ht="15.75" customHeight="1"/>
    <row r="480" s="21" customFormat="1" ht="15.75" customHeight="1"/>
    <row r="481" s="21" customFormat="1" ht="15.75" customHeight="1"/>
    <row r="482" s="21" customFormat="1" ht="15.75" customHeight="1"/>
    <row r="483" s="21" customFormat="1" ht="15.75" customHeight="1"/>
    <row r="484" s="21" customFormat="1" ht="15.75" customHeight="1"/>
    <row r="485" s="21" customFormat="1" ht="15.75" customHeight="1"/>
    <row r="486" s="21" customFormat="1" ht="15.75" customHeight="1"/>
    <row r="487" s="21" customFormat="1" ht="15.75" customHeight="1"/>
    <row r="488" s="21" customFormat="1" ht="15.75" customHeight="1"/>
    <row r="489" s="21" customFormat="1" ht="15.75" customHeight="1"/>
    <row r="490" s="21" customFormat="1" ht="15.75" customHeight="1"/>
    <row r="491" s="21" customFormat="1" ht="15.75" customHeight="1"/>
    <row r="492" s="21" customFormat="1" ht="15.75" customHeight="1"/>
    <row r="493" s="21" customFormat="1" ht="15.75" customHeight="1"/>
    <row r="494" s="21" customFormat="1" ht="15.75" customHeight="1"/>
    <row r="495" s="21" customFormat="1" ht="15.75" customHeight="1"/>
    <row r="496" s="21" customFormat="1" ht="15.75" customHeight="1"/>
    <row r="497" s="21" customFormat="1" ht="15.75" customHeight="1"/>
    <row r="498" s="21" customFormat="1" ht="15.75" customHeight="1"/>
    <row r="499" s="21" customFormat="1" ht="15.75" customHeight="1"/>
    <row r="500" s="21" customFormat="1" ht="15.75" customHeight="1"/>
    <row r="501" s="21" customFormat="1" ht="15.75" customHeight="1"/>
    <row r="502" s="21" customFormat="1" ht="15.75" customHeight="1"/>
    <row r="503" s="21" customFormat="1" ht="15.75" customHeight="1"/>
    <row r="504" s="21" customFormat="1" ht="15.75" customHeight="1"/>
    <row r="505" s="21" customFormat="1" ht="15.75" customHeight="1"/>
    <row r="506" s="21" customFormat="1" ht="15.75" customHeight="1"/>
    <row r="507" s="21" customFormat="1" ht="15.75" customHeight="1"/>
    <row r="508" s="21" customFormat="1" ht="15.75" customHeight="1"/>
    <row r="509" s="21" customFormat="1" ht="15.75" customHeight="1"/>
    <row r="510" s="21" customFormat="1" ht="15.75" customHeight="1"/>
    <row r="511" s="21" customFormat="1" ht="15.75" customHeight="1"/>
    <row r="512" s="21" customFormat="1" ht="15.75" customHeight="1"/>
    <row r="513" s="21" customFormat="1" ht="15.75" customHeight="1"/>
    <row r="514" s="21" customFormat="1" ht="15.75" customHeight="1"/>
    <row r="515" s="21" customFormat="1" ht="15.75" customHeight="1"/>
    <row r="516" s="21" customFormat="1" ht="15.75" customHeight="1"/>
    <row r="517" s="21" customFormat="1" ht="15.75" customHeight="1"/>
    <row r="518" s="21" customFormat="1" ht="15.75" customHeight="1"/>
    <row r="519" s="21" customFormat="1" ht="15.75" customHeight="1"/>
    <row r="520" s="21" customFormat="1" ht="15.75" customHeight="1"/>
    <row r="521" s="21" customFormat="1" ht="15.75" customHeight="1"/>
    <row r="522" s="21" customFormat="1" ht="15.75" customHeight="1"/>
    <row r="523" s="21" customFormat="1" ht="15.75" customHeight="1"/>
    <row r="524" s="21" customFormat="1" ht="15.75" customHeight="1"/>
    <row r="525" s="21" customFormat="1" ht="15.75" customHeight="1"/>
    <row r="526" s="21" customFormat="1" ht="15.75" customHeight="1"/>
    <row r="527" s="21" customFormat="1" ht="15.75" customHeight="1"/>
    <row r="528" s="21" customFormat="1" ht="15.75" customHeight="1"/>
    <row r="529" s="21" customFormat="1" ht="15.75" customHeight="1"/>
    <row r="530" s="21" customFormat="1" ht="15.75" customHeight="1"/>
    <row r="531" s="21" customFormat="1" ht="15.75" customHeight="1"/>
    <row r="532" s="21" customFormat="1" ht="15.75" customHeight="1"/>
    <row r="533" s="21" customFormat="1" ht="15.75" customHeight="1"/>
    <row r="534" s="21" customFormat="1" ht="15.75" customHeight="1"/>
    <row r="535" s="21" customFormat="1" ht="15.75" customHeight="1"/>
    <row r="536" s="21" customFormat="1" ht="15.75" customHeight="1"/>
    <row r="537" s="21" customFormat="1" ht="15.75" customHeight="1"/>
    <row r="538" s="21" customFormat="1" ht="15.75" customHeight="1"/>
    <row r="539" s="21" customFormat="1" ht="15.75" customHeight="1"/>
    <row r="540" s="21" customFormat="1" ht="15.75" customHeight="1"/>
    <row r="541" s="21" customFormat="1" ht="15.75" customHeight="1"/>
    <row r="542" s="21" customFormat="1" ht="15.75" customHeight="1"/>
    <row r="543" s="21" customFormat="1" ht="15.75" customHeight="1"/>
    <row r="544" s="21" customFormat="1" ht="15.75" customHeight="1"/>
    <row r="545" s="21" customFormat="1" ht="15.75" customHeight="1"/>
    <row r="546" s="21" customFormat="1" ht="15.75" customHeight="1"/>
    <row r="547" s="21" customFormat="1" ht="15.75" customHeight="1"/>
    <row r="548" s="21" customFormat="1" ht="15.75" customHeight="1"/>
    <row r="549" s="21" customFormat="1" ht="15.75" customHeight="1"/>
    <row r="550" s="21" customFormat="1" ht="15.75" customHeight="1"/>
    <row r="551" s="21" customFormat="1" ht="15.75" customHeight="1"/>
    <row r="552" s="21" customFormat="1" ht="15.75" customHeight="1"/>
    <row r="553" s="21" customFormat="1" ht="15.75" customHeight="1"/>
    <row r="554" s="21" customFormat="1" ht="15.75" customHeight="1"/>
    <row r="555" s="21" customFormat="1" ht="15.75" customHeight="1"/>
    <row r="556" s="21" customFormat="1" ht="15.75" customHeight="1"/>
    <row r="557" s="21" customFormat="1" ht="15.75" customHeight="1"/>
    <row r="558" s="21" customFormat="1" ht="15.75" customHeight="1"/>
    <row r="559" s="21" customFormat="1" ht="15.75" customHeight="1"/>
    <row r="560" s="21" customFormat="1" ht="15.75" customHeight="1"/>
    <row r="561" s="21" customFormat="1" ht="15.75" customHeight="1"/>
    <row r="562" s="21" customFormat="1" ht="15.75" customHeight="1"/>
    <row r="563" s="21" customFormat="1" ht="15.75" customHeight="1"/>
    <row r="564" s="21" customFormat="1" ht="15.75" customHeight="1"/>
    <row r="565" s="21" customFormat="1" ht="15.75" customHeight="1"/>
    <row r="566" s="21" customFormat="1" ht="15.75" customHeight="1"/>
    <row r="567" s="21" customFormat="1" ht="15.75" customHeight="1"/>
    <row r="568" s="21" customFormat="1" ht="15.75" customHeight="1"/>
    <row r="569" s="21" customFormat="1" ht="15.75" customHeight="1"/>
    <row r="570" s="21" customFormat="1" ht="15.75" customHeight="1"/>
    <row r="571" s="21" customFormat="1" ht="15.75" customHeight="1"/>
    <row r="572" s="21" customFormat="1" ht="15.75" customHeight="1"/>
    <row r="573" s="21" customFormat="1" ht="15.75" customHeight="1"/>
    <row r="574" s="21" customFormat="1" ht="15.75" customHeight="1"/>
    <row r="575" s="21" customFormat="1" ht="15.75" customHeight="1"/>
    <row r="576" s="21" customFormat="1" ht="15.75" customHeight="1"/>
    <row r="577" s="21" customFormat="1" ht="15.75" customHeight="1"/>
    <row r="578" s="21" customFormat="1" ht="15.75" customHeight="1"/>
    <row r="579" s="21" customFormat="1" ht="15.75" customHeight="1"/>
    <row r="580" s="21" customFormat="1" ht="15.75" customHeight="1"/>
    <row r="581" s="21" customFormat="1" ht="15.75" customHeight="1"/>
    <row r="582" s="21" customFormat="1" ht="15.75" customHeight="1"/>
    <row r="583" s="21" customFormat="1" ht="15.75" customHeight="1"/>
    <row r="584" s="21" customFormat="1" ht="15.75" customHeight="1"/>
    <row r="585" s="21" customFormat="1" ht="15.75" customHeight="1"/>
    <row r="586" s="21" customFormat="1" ht="15.75" customHeight="1"/>
    <row r="587" s="21" customFormat="1" ht="15.75" customHeight="1"/>
    <row r="588" s="21" customFormat="1" ht="15.75" customHeight="1"/>
    <row r="589" s="21" customFormat="1" ht="15.75" customHeight="1"/>
    <row r="590" s="21" customFormat="1" ht="15.75" customHeight="1"/>
    <row r="591" s="21" customFormat="1" ht="15.75" customHeight="1"/>
    <row r="592" s="21" customFormat="1" ht="15.75" customHeight="1"/>
    <row r="593" s="21" customFormat="1" ht="15.75" customHeight="1"/>
    <row r="594" s="21" customFormat="1" ht="15.75" customHeight="1"/>
    <row r="595" s="21" customFormat="1" ht="15.75" customHeight="1"/>
    <row r="596" s="21" customFormat="1" ht="15.75" customHeight="1"/>
    <row r="597" s="21" customFormat="1" ht="15.75" customHeight="1"/>
    <row r="598" s="21" customFormat="1" ht="15.75" customHeight="1"/>
    <row r="599" s="21" customFormat="1" ht="15.75" customHeight="1"/>
    <row r="600" s="21" customFormat="1" ht="15.75" customHeight="1"/>
    <row r="601" s="21" customFormat="1" ht="15.75" customHeight="1"/>
    <row r="602" s="21" customFormat="1" ht="15.75" customHeight="1"/>
    <row r="603" s="21" customFormat="1" ht="15.75" customHeight="1"/>
    <row r="604" s="21" customFormat="1" ht="15.75" customHeight="1"/>
    <row r="605" s="21" customFormat="1" ht="15.75" customHeight="1"/>
    <row r="606" s="21" customFormat="1" ht="15.75" customHeight="1"/>
    <row r="607" s="21" customFormat="1" ht="15.75" customHeight="1"/>
    <row r="608" s="21" customFormat="1" ht="15.75" customHeight="1"/>
    <row r="609" s="21" customFormat="1" ht="15.75" customHeight="1"/>
    <row r="610" s="21" customFormat="1" ht="15.75" customHeight="1"/>
    <row r="611" s="21" customFormat="1" ht="15.75" customHeight="1"/>
    <row r="612" s="21" customFormat="1" ht="15.75" customHeight="1"/>
    <row r="613" s="21" customFormat="1" ht="15.75" customHeight="1"/>
    <row r="614" s="21" customFormat="1" ht="15.75" customHeight="1"/>
    <row r="615" s="21" customFormat="1" ht="15.75" customHeight="1"/>
    <row r="616" s="21" customFormat="1" ht="15.75" customHeight="1"/>
    <row r="617" s="21" customFormat="1" ht="15.75" customHeight="1"/>
    <row r="618" s="21" customFormat="1" ht="15.75" customHeight="1"/>
    <row r="619" s="21" customFormat="1" ht="15.75" customHeight="1"/>
    <row r="620" s="21" customFormat="1" ht="15.75" customHeight="1"/>
    <row r="621" s="21" customFormat="1" ht="15.75" customHeight="1"/>
    <row r="622" s="21" customFormat="1" ht="15.75" customHeight="1"/>
    <row r="623" s="21" customFormat="1" ht="15.75" customHeight="1"/>
    <row r="624" s="21" customFormat="1" ht="15.75" customHeight="1"/>
    <row r="625" s="21" customFormat="1" ht="15.75" customHeight="1"/>
    <row r="626" s="21" customFormat="1" ht="15.75" customHeight="1"/>
    <row r="627" s="21" customFormat="1" ht="15.75" customHeight="1"/>
    <row r="628" s="21" customFormat="1" ht="15.75" customHeight="1"/>
    <row r="629" s="21" customFormat="1" ht="15.75" customHeight="1"/>
    <row r="630" s="21" customFormat="1" ht="15.75" customHeight="1"/>
    <row r="631" s="21" customFormat="1" ht="15.75" customHeight="1"/>
    <row r="632" s="21" customFormat="1" ht="15.75" customHeight="1"/>
    <row r="633" s="21" customFormat="1" ht="15.75" customHeight="1"/>
    <row r="634" s="21" customFormat="1" ht="15.75" customHeight="1"/>
    <row r="635" s="21" customFormat="1" ht="15.75" customHeight="1"/>
    <row r="636" s="21" customFormat="1" ht="15.75" customHeight="1"/>
    <row r="637" s="21" customFormat="1" ht="15.75" customHeight="1"/>
    <row r="638" s="21" customFormat="1" ht="15.75" customHeight="1"/>
    <row r="639" s="21" customFormat="1" ht="15.75" customHeight="1"/>
    <row r="640" s="21" customFormat="1" ht="15.75" customHeight="1"/>
    <row r="641" s="21" customFormat="1" ht="15.75" customHeight="1"/>
    <row r="642" s="21" customFormat="1" ht="15.75" customHeight="1"/>
    <row r="643" s="21" customFormat="1" ht="15.75" customHeight="1"/>
    <row r="644" s="21" customFormat="1" ht="15.75" customHeight="1"/>
    <row r="645" s="21" customFormat="1" ht="15.75" customHeight="1"/>
    <row r="646" s="21" customFormat="1" ht="15.75" customHeight="1"/>
    <row r="647" s="21" customFormat="1" ht="15.75" customHeight="1"/>
    <row r="648" s="21" customFormat="1" ht="15.75" customHeight="1"/>
    <row r="649" s="21" customFormat="1" ht="15.75" customHeight="1"/>
    <row r="650" s="21" customFormat="1" ht="15.75" customHeight="1"/>
    <row r="651" s="21" customFormat="1" ht="15.75" customHeight="1"/>
    <row r="652" s="21" customFormat="1" ht="15.75" customHeight="1"/>
    <row r="653" s="21" customFormat="1" ht="15.75" customHeight="1"/>
    <row r="654" s="21" customFormat="1" ht="15.75" customHeight="1"/>
    <row r="655" s="21" customFormat="1" ht="15.75" customHeight="1"/>
    <row r="656" s="21" customFormat="1" ht="15.75" customHeight="1"/>
    <row r="657" s="21" customFormat="1" ht="15.75" customHeight="1"/>
    <row r="658" s="21" customFormat="1" ht="15.75" customHeight="1"/>
    <row r="659" s="21" customFormat="1" ht="15.75" customHeight="1"/>
    <row r="660" s="21" customFormat="1" ht="15.75" customHeight="1"/>
    <row r="661" s="21" customFormat="1" ht="15.75" customHeight="1"/>
    <row r="662" s="21" customFormat="1" ht="15.75" customHeight="1"/>
    <row r="663" s="21" customFormat="1" ht="15.75" customHeight="1"/>
    <row r="664" s="21" customFormat="1" ht="15.75" customHeight="1"/>
    <row r="665" s="21" customFormat="1" ht="15.75" customHeight="1"/>
    <row r="666" s="21" customFormat="1" ht="15.75" customHeight="1"/>
    <row r="667" s="21" customFormat="1" ht="15.75" customHeight="1"/>
    <row r="668" s="21" customFormat="1" ht="15.75" customHeight="1"/>
    <row r="669" s="21" customFormat="1" ht="15.75" customHeight="1"/>
    <row r="670" s="21" customFormat="1" ht="15.75" customHeight="1"/>
    <row r="671" s="21" customFormat="1" ht="15.75" customHeight="1"/>
    <row r="672" s="21" customFormat="1" ht="15.75" customHeight="1"/>
    <row r="673" s="21" customFormat="1" ht="15.75" customHeight="1"/>
    <row r="674" s="21" customFormat="1" ht="15.75" customHeight="1"/>
    <row r="675" s="21" customFormat="1" ht="15.75" customHeight="1"/>
    <row r="676" s="21" customFormat="1" ht="15.75" customHeight="1"/>
    <row r="677" s="21" customFormat="1" ht="15.75" customHeight="1"/>
    <row r="678" s="21" customFormat="1" ht="15.75" customHeight="1"/>
    <row r="679" s="21" customFormat="1" ht="15.75" customHeight="1"/>
    <row r="680" s="21" customFormat="1" ht="15.75" customHeight="1"/>
    <row r="681" s="21" customFormat="1" ht="15.75" customHeight="1"/>
    <row r="682" s="21" customFormat="1" ht="15.75" customHeight="1"/>
    <row r="683" s="21" customFormat="1" ht="15.75" customHeight="1"/>
    <row r="684" s="21" customFormat="1" ht="15.75" customHeight="1"/>
    <row r="685" s="21" customFormat="1" ht="15.75" customHeight="1"/>
    <row r="686" s="21" customFormat="1" ht="15.75" customHeight="1"/>
    <row r="687" s="21" customFormat="1" ht="15.75" customHeight="1"/>
    <row r="688" s="21" customFormat="1" ht="15.75" customHeight="1"/>
    <row r="689" s="21" customFormat="1" ht="15.75" customHeight="1"/>
    <row r="690" s="21" customFormat="1" ht="15.75" customHeight="1"/>
    <row r="691" s="21" customFormat="1" ht="15.75" customHeight="1"/>
    <row r="692" s="21" customFormat="1" ht="15.75" customHeight="1"/>
    <row r="693" s="21" customFormat="1" ht="15.75" customHeight="1"/>
    <row r="694" s="21" customFormat="1" ht="15.75" customHeight="1"/>
    <row r="695" s="21" customFormat="1" ht="15.75" customHeight="1"/>
    <row r="696" s="21" customFormat="1" ht="15.75" customHeight="1"/>
    <row r="697" s="21" customFormat="1" ht="15.75" customHeight="1"/>
    <row r="698" s="21" customFormat="1" ht="15.75" customHeight="1"/>
    <row r="699" s="21" customFormat="1" ht="15.75" customHeight="1"/>
    <row r="700" s="21" customFormat="1" ht="15.75" customHeight="1"/>
    <row r="701" s="21" customFormat="1" ht="15.75" customHeight="1"/>
    <row r="702" s="21" customFormat="1" ht="15.75" customHeight="1"/>
    <row r="703" s="21" customFormat="1" ht="15.75" customHeight="1"/>
    <row r="704" s="21" customFormat="1" ht="15.75" customHeight="1"/>
    <row r="705" s="21" customFormat="1" ht="15.75" customHeight="1"/>
    <row r="706" s="21" customFormat="1" ht="15.75" customHeight="1"/>
    <row r="707" s="21" customFormat="1" ht="15.75" customHeight="1"/>
    <row r="708" s="21" customFormat="1" ht="15.75" customHeight="1"/>
    <row r="709" s="21" customFormat="1" ht="15.75" customHeight="1"/>
    <row r="710" s="21" customFormat="1" ht="15.75" customHeight="1"/>
    <row r="711" s="21" customFormat="1" ht="15.75" customHeight="1"/>
    <row r="712" s="21" customFormat="1" ht="15.75" customHeight="1"/>
    <row r="713" s="21" customFormat="1" ht="15.75" customHeight="1"/>
    <row r="714" s="21" customFormat="1" ht="15.75" customHeight="1"/>
    <row r="715" s="21" customFormat="1" ht="15.75" customHeight="1"/>
    <row r="716" s="21" customFormat="1" ht="15.75" customHeight="1"/>
    <row r="717" s="21" customFormat="1" ht="15.75" customHeight="1"/>
    <row r="718" s="21" customFormat="1" ht="15.75" customHeight="1"/>
    <row r="719" s="21" customFormat="1" ht="15.75" customHeight="1"/>
    <row r="720" s="21" customFormat="1" ht="15.75" customHeight="1"/>
    <row r="721" s="21" customFormat="1" ht="15.75" customHeight="1"/>
    <row r="722" s="21" customFormat="1" ht="15.75" customHeight="1"/>
    <row r="723" s="21" customFormat="1" ht="15.75" customHeight="1"/>
    <row r="724" s="21" customFormat="1" ht="15.75" customHeight="1"/>
    <row r="725" s="21" customFormat="1" ht="15.75" customHeight="1"/>
    <row r="726" s="21" customFormat="1" ht="15.75" customHeight="1"/>
    <row r="727" s="21" customFormat="1" ht="15.75" customHeight="1"/>
    <row r="728" s="21" customFormat="1" ht="15.75" customHeight="1"/>
    <row r="729" s="21" customFormat="1" ht="15.75" customHeight="1"/>
    <row r="730" s="21" customFormat="1" ht="15.75" customHeight="1"/>
    <row r="731" s="21" customFormat="1" ht="15.75" customHeight="1"/>
    <row r="732" s="21" customFormat="1" ht="15.75" customHeight="1"/>
    <row r="733" s="21" customFormat="1" ht="15.75" customHeight="1"/>
    <row r="734" s="21" customFormat="1" ht="15.75" customHeight="1"/>
    <row r="735" s="21" customFormat="1" ht="15.75" customHeight="1"/>
    <row r="736" s="21" customFormat="1" ht="15.75" customHeight="1"/>
    <row r="737" s="21" customFormat="1" ht="15.75" customHeight="1"/>
    <row r="738" s="21" customFormat="1" ht="15.75" customHeight="1"/>
    <row r="739" s="21" customFormat="1" ht="15.75" customHeight="1"/>
    <row r="740" s="21" customFormat="1" ht="15.75" customHeight="1"/>
    <row r="741" s="21" customFormat="1" ht="15.75" customHeight="1"/>
    <row r="742" s="21" customFormat="1" ht="15.75" customHeight="1"/>
    <row r="743" s="21" customFormat="1" ht="15.75" customHeight="1"/>
    <row r="744" s="21" customFormat="1" ht="15.75" customHeight="1"/>
    <row r="745" s="21" customFormat="1" ht="15.75" customHeight="1"/>
    <row r="746" s="21" customFormat="1" ht="15.75" customHeight="1"/>
    <row r="747" s="21" customFormat="1" ht="15.75" customHeight="1"/>
    <row r="748" s="21" customFormat="1" ht="15.75" customHeight="1"/>
    <row r="749" s="21" customFormat="1" ht="15.75" customHeight="1"/>
    <row r="750" s="21" customFormat="1" ht="15.75" customHeight="1"/>
    <row r="751" s="21" customFormat="1" ht="15.75" customHeight="1"/>
    <row r="752" s="21" customFormat="1" ht="15.75" customHeight="1"/>
    <row r="753" s="21" customFormat="1" ht="15.75" customHeight="1"/>
    <row r="754" s="21" customFormat="1" ht="15.75" customHeight="1"/>
    <row r="755" s="21" customFormat="1" ht="15.75" customHeight="1"/>
    <row r="756" s="21" customFormat="1" ht="15.75" customHeight="1"/>
    <row r="757" s="21" customFormat="1" ht="15.75" customHeight="1"/>
    <row r="758" s="21" customFormat="1" ht="15.75" customHeight="1"/>
    <row r="759" s="21" customFormat="1" ht="15.75" customHeight="1"/>
    <row r="760" s="21" customFormat="1" ht="15.75" customHeight="1"/>
    <row r="761" s="21" customFormat="1" ht="15.75" customHeight="1"/>
    <row r="762" s="21" customFormat="1" ht="15.75" customHeight="1"/>
    <row r="763" s="21" customFormat="1" ht="15.75" customHeight="1"/>
    <row r="764" s="21" customFormat="1" ht="15.75" customHeight="1"/>
    <row r="765" s="21" customFormat="1" ht="15.75" customHeight="1"/>
    <row r="766" s="21" customFormat="1" ht="15.75" customHeight="1"/>
    <row r="767" s="21" customFormat="1" ht="15.75" customHeight="1"/>
    <row r="768" s="21" customFormat="1" ht="15.75" customHeight="1"/>
    <row r="769" s="21" customFormat="1" ht="15.75" customHeight="1"/>
    <row r="770" s="21" customFormat="1" ht="15.75" customHeight="1"/>
    <row r="771" s="21" customFormat="1" ht="15.75" customHeight="1"/>
    <row r="772" s="21" customFormat="1" ht="15.75" customHeight="1"/>
    <row r="773" s="21" customFormat="1" ht="15.75" customHeight="1"/>
    <row r="774" s="21" customFormat="1" ht="15.75" customHeight="1"/>
    <row r="775" s="21" customFormat="1" ht="15.75" customHeight="1"/>
    <row r="776" s="21" customFormat="1" ht="15.75" customHeight="1"/>
    <row r="777" s="21" customFormat="1" ht="15.75" customHeight="1"/>
    <row r="778" s="21" customFormat="1" ht="15.75" customHeight="1"/>
    <row r="779" s="21" customFormat="1" ht="15.75" customHeight="1"/>
    <row r="780" s="21" customFormat="1" ht="15.75" customHeight="1"/>
    <row r="781" s="21" customFormat="1" ht="15.75" customHeight="1"/>
    <row r="782" s="21" customFormat="1" ht="15.75" customHeight="1"/>
    <row r="783" s="21" customFormat="1" ht="15.75" customHeight="1"/>
    <row r="784" s="21" customFormat="1" ht="15.75" customHeight="1"/>
    <row r="785" s="21" customFormat="1" ht="15.75" customHeight="1"/>
    <row r="786" s="21" customFormat="1" ht="15.75" customHeight="1"/>
    <row r="787" s="21" customFormat="1" ht="15.75" customHeight="1"/>
    <row r="788" s="21" customFormat="1" ht="15.75" customHeight="1"/>
    <row r="789" s="21" customFormat="1" ht="15.75" customHeight="1"/>
    <row r="790" s="21" customFormat="1" ht="15.75" customHeight="1"/>
    <row r="791" s="21" customFormat="1" ht="15.75" customHeight="1"/>
    <row r="792" s="21" customFormat="1" ht="15.75" customHeight="1"/>
    <row r="793" s="21" customFormat="1" ht="15.75" customHeight="1"/>
    <row r="794" s="21" customFormat="1" ht="15.75" customHeight="1"/>
    <row r="795" s="21" customFormat="1" ht="15.75" customHeight="1"/>
    <row r="796" s="21" customFormat="1" ht="15.75" customHeight="1"/>
    <row r="797" s="21" customFormat="1" ht="15.75" customHeight="1"/>
    <row r="798" s="21" customFormat="1" ht="15.75" customHeight="1"/>
    <row r="799" s="21" customFormat="1" ht="15.75" customHeight="1"/>
    <row r="800" s="21" customFormat="1" ht="15.75" customHeight="1"/>
    <row r="801" s="21" customFormat="1" ht="15.75" customHeight="1"/>
    <row r="802" s="21" customFormat="1" ht="15.75" customHeight="1"/>
    <row r="803" s="21" customFormat="1" ht="15.75" customHeight="1"/>
    <row r="804" s="21" customFormat="1" ht="15.75" customHeight="1"/>
    <row r="805" s="21" customFormat="1" ht="15.75" customHeight="1"/>
    <row r="806" s="21" customFormat="1" ht="15.75" customHeight="1"/>
    <row r="807" s="21" customFormat="1" ht="15.75" customHeight="1"/>
    <row r="808" s="21" customFormat="1" ht="15.75" customHeight="1"/>
    <row r="809" s="21" customFormat="1" ht="15.75" customHeight="1"/>
    <row r="810" s="21" customFormat="1" ht="15.75" customHeight="1"/>
    <row r="811" s="21" customFormat="1" ht="15.75" customHeight="1"/>
    <row r="812" s="21" customFormat="1" ht="15.75" customHeight="1"/>
    <row r="813" s="21" customFormat="1" ht="15.75" customHeight="1"/>
    <row r="814" s="21" customFormat="1" ht="15.75" customHeight="1"/>
    <row r="815" s="21" customFormat="1" ht="15.75" customHeight="1"/>
    <row r="816" s="21" customFormat="1" ht="15.75" customHeight="1"/>
    <row r="817" s="21" customFormat="1" ht="15.75" customHeight="1"/>
    <row r="818" s="21" customFormat="1" ht="15.75" customHeight="1"/>
    <row r="819" s="21" customFormat="1" ht="15.75" customHeight="1"/>
    <row r="820" s="21" customFormat="1" ht="15.75" customHeight="1"/>
    <row r="821" s="21" customFormat="1" ht="15.75" customHeight="1"/>
    <row r="822" s="21" customFormat="1" ht="15.75" customHeight="1"/>
    <row r="823" s="21" customFormat="1" ht="15.75" customHeight="1"/>
    <row r="824" s="21" customFormat="1" ht="15.75" customHeight="1"/>
    <row r="825" s="21" customFormat="1" ht="15.75" customHeight="1"/>
    <row r="826" s="21" customFormat="1" ht="15.75" customHeight="1"/>
    <row r="827" s="21" customFormat="1" ht="15.75" customHeight="1"/>
    <row r="828" s="21" customFormat="1" ht="15.75" customHeight="1"/>
    <row r="829" s="21" customFormat="1" ht="15.75" customHeight="1"/>
    <row r="830" s="21" customFormat="1" ht="15.75" customHeight="1"/>
    <row r="831" s="21" customFormat="1" ht="15.75" customHeight="1"/>
    <row r="832" s="21" customFormat="1" ht="15.75" customHeight="1"/>
    <row r="833" s="21" customFormat="1" ht="15.75" customHeight="1"/>
    <row r="834" s="21" customFormat="1" ht="15.75" customHeight="1"/>
    <row r="835" s="21" customFormat="1" ht="15.75" customHeight="1"/>
    <row r="836" s="21" customFormat="1" ht="15.75" customHeight="1"/>
    <row r="837" s="21" customFormat="1" ht="15.75" customHeight="1"/>
    <row r="838" s="21" customFormat="1" ht="15.75" customHeight="1"/>
    <row r="839" s="21" customFormat="1" ht="15.75" customHeight="1"/>
    <row r="840" s="21" customFormat="1" ht="15.75" customHeight="1"/>
    <row r="841" s="21" customFormat="1" ht="15.75" customHeight="1"/>
    <row r="842" s="21" customFormat="1" ht="15.75" customHeight="1"/>
    <row r="843" s="21" customFormat="1" ht="15.75" customHeight="1"/>
    <row r="844" s="21" customFormat="1" ht="15.75" customHeight="1"/>
    <row r="845" s="21" customFormat="1" ht="15.75" customHeight="1"/>
    <row r="846" s="21" customFormat="1" ht="15.75" customHeight="1"/>
    <row r="847" s="21" customFormat="1" ht="15.75" customHeight="1"/>
    <row r="848" s="21" customFormat="1" ht="15.75" customHeight="1"/>
    <row r="849" s="21" customFormat="1" ht="15.75" customHeight="1"/>
    <row r="850" s="21" customFormat="1" ht="15.75" customHeight="1"/>
    <row r="851" s="21" customFormat="1" ht="15.75" customHeight="1"/>
    <row r="852" s="21" customFormat="1" ht="15.75" customHeight="1"/>
    <row r="853" s="21" customFormat="1" ht="15.75" customHeight="1"/>
    <row r="854" s="21" customFormat="1" ht="15.75" customHeight="1"/>
    <row r="855" s="21" customFormat="1" ht="15.75" customHeight="1"/>
    <row r="856" s="21" customFormat="1" ht="15.75" customHeight="1"/>
    <row r="857" s="21" customFormat="1" ht="15.75" customHeight="1"/>
    <row r="858" s="21" customFormat="1" ht="15.75" customHeight="1"/>
    <row r="859" s="21" customFormat="1" ht="15.75" customHeight="1"/>
    <row r="860" s="21" customFormat="1" ht="15.75" customHeight="1"/>
    <row r="861" s="21" customFormat="1" ht="15.75" customHeight="1"/>
    <row r="862" s="21" customFormat="1" ht="15.75" customHeight="1"/>
    <row r="863" s="21" customFormat="1" ht="15.75" customHeight="1"/>
    <row r="864" s="21" customFormat="1" ht="15.75" customHeight="1"/>
    <row r="865" s="21" customFormat="1" ht="15.75" customHeight="1"/>
    <row r="866" s="21" customFormat="1" ht="15.75" customHeight="1"/>
    <row r="867" s="21" customFormat="1" ht="15.75" customHeight="1"/>
    <row r="868" s="21" customFormat="1" ht="15.75" customHeight="1"/>
    <row r="869" s="21" customFormat="1" ht="15.75" customHeight="1"/>
    <row r="870" s="21" customFormat="1" ht="15.75" customHeight="1"/>
    <row r="871" s="21" customFormat="1" ht="15.75" customHeight="1"/>
    <row r="872" s="21" customFormat="1" ht="15.75" customHeight="1"/>
    <row r="873" s="21" customFormat="1" ht="15.75" customHeight="1"/>
    <row r="874" s="21" customFormat="1" ht="15.75" customHeight="1"/>
    <row r="875" s="21" customFormat="1" ht="15.75" customHeight="1"/>
    <row r="876" s="21" customFormat="1" ht="15.75" customHeight="1"/>
    <row r="877" s="21" customFormat="1" ht="15.75" customHeight="1"/>
    <row r="878" s="21" customFormat="1" ht="15.75" customHeight="1"/>
    <row r="879" s="21" customFormat="1" ht="15.75" customHeight="1"/>
    <row r="880" s="21" customFormat="1" ht="15.75" customHeight="1"/>
    <row r="881" s="21" customFormat="1" ht="15.75" customHeight="1"/>
    <row r="882" s="21" customFormat="1" ht="15.75" customHeight="1"/>
    <row r="883" s="21" customFormat="1" ht="15.75" customHeight="1"/>
    <row r="884" s="21" customFormat="1" ht="15.75" customHeight="1"/>
    <row r="885" s="21" customFormat="1" ht="15.75" customHeight="1"/>
    <row r="886" s="21" customFormat="1" ht="15.75" customHeight="1"/>
    <row r="887" s="21" customFormat="1" ht="15.75" customHeight="1"/>
    <row r="888" s="21" customFormat="1" ht="15.75" customHeight="1"/>
    <row r="889" s="21" customFormat="1" ht="15.75" customHeight="1"/>
    <row r="890" s="21" customFormat="1" ht="15.75" customHeight="1"/>
    <row r="891" s="21" customFormat="1" ht="15.75" customHeight="1"/>
    <row r="892" s="21" customFormat="1" ht="15.75" customHeight="1"/>
    <row r="893" s="21" customFormat="1" ht="15.75" customHeight="1"/>
    <row r="894" s="21" customFormat="1" ht="15.75" customHeight="1"/>
    <row r="895" s="21" customFormat="1" ht="15.75" customHeight="1"/>
    <row r="896" s="21" customFormat="1" ht="15.75" customHeight="1"/>
    <row r="897" s="21" customFormat="1" ht="15.75" customHeight="1"/>
    <row r="898" s="21" customFormat="1" ht="15.75" customHeight="1"/>
    <row r="899" s="21" customFormat="1" ht="15.75" customHeight="1"/>
    <row r="900" s="21" customFormat="1" ht="15.75" customHeight="1"/>
    <row r="901" s="21" customFormat="1" ht="15.75" customHeight="1"/>
    <row r="902" s="21" customFormat="1" ht="15.75" customHeight="1"/>
    <row r="903" s="21" customFormat="1" ht="15.75" customHeight="1"/>
    <row r="904" s="21" customFormat="1" ht="15.75" customHeight="1"/>
    <row r="905" s="21" customFormat="1" ht="15.75" customHeight="1"/>
    <row r="906" s="21" customFormat="1" ht="15.75" customHeight="1"/>
    <row r="907" s="21" customFormat="1" ht="15.75" customHeight="1"/>
    <row r="908" s="21" customFormat="1" ht="15.75" customHeight="1"/>
    <row r="909" s="21" customFormat="1" ht="15.75" customHeight="1"/>
    <row r="910" s="21" customFormat="1" ht="15.75" customHeight="1"/>
    <row r="911" s="21" customFormat="1" ht="15.75" customHeight="1"/>
    <row r="912" s="21" customFormat="1" ht="15.75" customHeight="1"/>
    <row r="913" s="21" customFormat="1" ht="15.75" customHeight="1"/>
    <row r="914" s="21" customFormat="1" ht="15.75" customHeight="1"/>
    <row r="915" s="21" customFormat="1" ht="15.75" customHeight="1"/>
    <row r="916" s="21" customFormat="1" ht="15.75" customHeight="1"/>
    <row r="917" s="21" customFormat="1" ht="15.75" customHeight="1"/>
    <row r="918" s="21" customFormat="1" ht="15.75" customHeight="1"/>
    <row r="919" s="21" customFormat="1" ht="15.75" customHeight="1"/>
    <row r="920" s="21" customFormat="1" ht="15.75" customHeight="1"/>
    <row r="921" s="21" customFormat="1" ht="15.75" customHeight="1"/>
    <row r="922" s="21" customFormat="1" ht="15.75" customHeight="1"/>
    <row r="923" s="21" customFormat="1" ht="15.75" customHeight="1"/>
    <row r="924" s="21" customFormat="1" ht="15.75" customHeight="1"/>
    <row r="925" s="21" customFormat="1" ht="15.75" customHeight="1"/>
    <row r="926" s="21" customFormat="1" ht="15.75" customHeight="1"/>
    <row r="927" s="21" customFormat="1" ht="15.75" customHeight="1"/>
    <row r="928" s="21" customFormat="1" ht="15.75" customHeight="1"/>
    <row r="929" s="21" customFormat="1" ht="15.75" customHeight="1"/>
    <row r="930" s="21" customFormat="1" ht="15.75" customHeight="1"/>
    <row r="931" s="21" customFormat="1" ht="15.75" customHeight="1"/>
    <row r="932" s="21" customFormat="1" ht="15.75" customHeight="1"/>
    <row r="933" s="21" customFormat="1" ht="15.75" customHeight="1"/>
    <row r="934" s="21" customFormat="1" ht="15.75" customHeight="1"/>
    <row r="935" s="21" customFormat="1" ht="15.75" customHeight="1"/>
    <row r="936" s="21" customFormat="1" ht="15.75" customHeight="1"/>
    <row r="937" s="21" customFormat="1" ht="15.75" customHeight="1"/>
    <row r="938" s="21" customFormat="1" ht="15.75" customHeight="1"/>
    <row r="939" s="21" customFormat="1" ht="15.75" customHeight="1"/>
    <row r="940" s="21" customFormat="1" ht="15.75" customHeight="1"/>
    <row r="941" s="21" customFormat="1" ht="15.75" customHeight="1"/>
    <row r="942" s="21" customFormat="1" ht="15.75" customHeight="1"/>
    <row r="943" s="21" customFormat="1" ht="15.75" customHeight="1"/>
    <row r="944" s="21" customFormat="1" ht="15.75" customHeight="1"/>
    <row r="945" s="21" customFormat="1" ht="15.75" customHeight="1"/>
    <row r="946" s="21" customFormat="1" ht="15.75" customHeight="1"/>
    <row r="947" s="21" customFormat="1" ht="15.75" customHeight="1"/>
    <row r="948" s="21" customFormat="1" ht="15.75" customHeight="1"/>
    <row r="949" s="21" customFormat="1" ht="15.75" customHeight="1"/>
    <row r="950" s="21" customFormat="1" ht="15.75" customHeight="1"/>
    <row r="951" s="21" customFormat="1" ht="15.75" customHeight="1"/>
    <row r="952" s="21" customFormat="1" ht="15.75" customHeight="1"/>
    <row r="953" s="21" customFormat="1" ht="15.75" customHeight="1"/>
    <row r="954" s="21" customFormat="1" ht="15.75" customHeight="1"/>
    <row r="955" s="21" customFormat="1" ht="15.75" customHeight="1"/>
    <row r="956" s="21" customFormat="1" ht="15.75" customHeight="1"/>
    <row r="957" s="21" customFormat="1" ht="15.75" customHeight="1"/>
    <row r="958" s="21" customFormat="1" ht="15.75" customHeight="1"/>
    <row r="959" s="21" customFormat="1" ht="15.75" customHeight="1"/>
    <row r="960" s="21" customFormat="1" ht="15.75" customHeight="1"/>
    <row r="961" s="21" customFormat="1" ht="15.75" customHeight="1"/>
    <row r="962" s="21" customFormat="1" ht="15.75" customHeight="1"/>
    <row r="963" s="21" customFormat="1" ht="15.75" customHeight="1"/>
    <row r="964" s="21" customFormat="1" ht="15.75" customHeight="1"/>
    <row r="965" s="21" customFormat="1" ht="15.75" customHeight="1"/>
    <row r="966" s="21" customFormat="1" ht="15.75" customHeight="1"/>
    <row r="967" s="21" customFormat="1" ht="15.75" customHeight="1"/>
    <row r="968" s="21" customFormat="1" ht="15.75" customHeight="1"/>
    <row r="969" s="21" customFormat="1" ht="15.75" customHeight="1"/>
    <row r="970" s="21" customFormat="1" ht="15.75" customHeight="1"/>
    <row r="971" s="21" customFormat="1" ht="15.75" customHeight="1"/>
    <row r="972" s="21" customFormat="1" ht="15.75" customHeight="1"/>
    <row r="973" s="21" customFormat="1" ht="15.75" customHeight="1"/>
    <row r="974" s="21" customFormat="1" ht="15.75" customHeight="1"/>
    <row r="975" s="21" customFormat="1" ht="15.75" customHeight="1"/>
    <row r="976" s="21" customFormat="1" ht="15.75" customHeight="1"/>
    <row r="977" s="21" customFormat="1" ht="15.75" customHeight="1"/>
    <row r="978" s="21" customFormat="1" ht="15.75" customHeight="1"/>
    <row r="979" s="21" customFormat="1" ht="15.75" customHeight="1"/>
    <row r="980" s="21" customFormat="1" ht="15.75" customHeight="1"/>
    <row r="981" s="21" customFormat="1" ht="15.75" customHeight="1"/>
    <row r="982" s="21" customFormat="1" ht="15.75" customHeight="1"/>
    <row r="983" s="21" customFormat="1" ht="15.75" customHeight="1"/>
    <row r="984" s="21" customFormat="1" ht="15.75" customHeight="1"/>
    <row r="985" s="21" customFormat="1" ht="15.75" customHeight="1"/>
    <row r="986" s="21" customFormat="1" ht="15.75" customHeight="1"/>
    <row r="987" s="21" customFormat="1" ht="15.75" customHeight="1"/>
    <row r="988" s="21" customFormat="1" ht="15.75" customHeight="1"/>
    <row r="989" s="21" customFormat="1" ht="15.75" customHeight="1"/>
    <row r="990" s="21" customFormat="1" ht="15.75" customHeight="1"/>
    <row r="991" s="21" customFormat="1" ht="15.75" customHeight="1"/>
    <row r="992" s="21" customFormat="1" ht="15.75" customHeight="1"/>
    <row r="993" s="21" customFormat="1" ht="15.75" customHeight="1"/>
    <row r="994" s="21" customFormat="1" ht="15.75" customHeight="1"/>
    <row r="995" s="21" customFormat="1" ht="15.75" customHeight="1"/>
    <row r="996" s="21" customFormat="1" ht="15.75" customHeight="1"/>
    <row r="997" s="21" customFormat="1" ht="15.75" customHeight="1"/>
    <row r="998" s="21" customFormat="1" ht="15.75" customHeight="1"/>
    <row r="999" s="21" customFormat="1" ht="15.75" customHeight="1"/>
    <row r="1000" s="21" customFormat="1" ht="15.75" customHeight="1"/>
  </sheetData>
  <mergeCells count="10">
    <mergeCell ref="C3:C5"/>
    <mergeCell ref="B33:C33"/>
    <mergeCell ref="B35:E35"/>
    <mergeCell ref="B2:J2"/>
    <mergeCell ref="B3:B5"/>
    <mergeCell ref="D3:I3"/>
    <mergeCell ref="J3:J5"/>
    <mergeCell ref="D4:E4"/>
    <mergeCell ref="F4:G4"/>
    <mergeCell ref="H4:I4"/>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Розподіл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User245</dc:creator>
  <cp:lastModifiedBy>Daria Holovach</cp:lastModifiedBy>
  <dcterms:created xsi:type="dcterms:W3CDTF">2022-09-09T06:53:20Z</dcterms:created>
  <dcterms:modified xsi:type="dcterms:W3CDTF">2024-03-06T10:41:52Z</dcterms:modified>
</cp:coreProperties>
</file>