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Розподіл\Донорство крові\257-Р\"/>
    </mc:Choice>
  </mc:AlternateContent>
  <xr:revisionPtr revIDLastSave="0" documentId="13_ncr:1_{CE976EFD-C5DF-481D-AF7C-5233DB6723DE}"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iWyIBL2Z/+qPikLG8pDtY3kZdF5A=="/>
    </ext>
  </extLst>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 r="K22" i="1"/>
  <c r="K23" i="1"/>
  <c r="K24" i="1"/>
  <c r="K25" i="1"/>
  <c r="K26" i="1"/>
  <c r="K27" i="1"/>
  <c r="K28" i="1"/>
  <c r="K29" i="1"/>
  <c r="K30" i="1"/>
  <c r="K31" i="1"/>
  <c r="K32" i="1"/>
  <c r="K33" i="1"/>
  <c r="K34" i="1"/>
  <c r="I7" i="1"/>
  <c r="I8" i="1"/>
  <c r="I9" i="1"/>
  <c r="I10" i="1"/>
  <c r="L10" i="1" s="1"/>
  <c r="I11" i="1"/>
  <c r="I12" i="1"/>
  <c r="I13" i="1"/>
  <c r="I14" i="1"/>
  <c r="L14" i="1" s="1"/>
  <c r="I15" i="1"/>
  <c r="I16" i="1"/>
  <c r="I17" i="1"/>
  <c r="I18" i="1"/>
  <c r="I19" i="1"/>
  <c r="L19" i="1" s="1"/>
  <c r="I20" i="1"/>
  <c r="I21" i="1"/>
  <c r="I22" i="1"/>
  <c r="I23" i="1"/>
  <c r="I24" i="1"/>
  <c r="I25" i="1"/>
  <c r="I26" i="1"/>
  <c r="I27" i="1"/>
  <c r="I28" i="1"/>
  <c r="I29" i="1"/>
  <c r="I30" i="1"/>
  <c r="I31" i="1"/>
  <c r="I32" i="1"/>
  <c r="I33" i="1"/>
  <c r="I34" i="1"/>
  <c r="G7" i="1"/>
  <c r="G8" i="1"/>
  <c r="G9" i="1"/>
  <c r="G10" i="1"/>
  <c r="G11" i="1"/>
  <c r="G12" i="1"/>
  <c r="G13" i="1"/>
  <c r="G14" i="1"/>
  <c r="G15" i="1"/>
  <c r="G16" i="1"/>
  <c r="G17" i="1"/>
  <c r="G18" i="1"/>
  <c r="G19" i="1"/>
  <c r="G20" i="1"/>
  <c r="G21" i="1"/>
  <c r="G22" i="1"/>
  <c r="G23" i="1"/>
  <c r="G24" i="1"/>
  <c r="G25" i="1"/>
  <c r="G26" i="1"/>
  <c r="L26" i="1" s="1"/>
  <c r="G27" i="1"/>
  <c r="G28" i="1"/>
  <c r="G29" i="1"/>
  <c r="L29" i="1" s="1"/>
  <c r="G30" i="1"/>
  <c r="G31" i="1"/>
  <c r="G32" i="1"/>
  <c r="G33" i="1"/>
  <c r="L33" i="1" s="1"/>
  <c r="G34" i="1"/>
  <c r="E7" i="1"/>
  <c r="E8" i="1"/>
  <c r="E35" i="1" s="1"/>
  <c r="E9" i="1"/>
  <c r="E10" i="1"/>
  <c r="E11" i="1"/>
  <c r="E12" i="1"/>
  <c r="E13" i="1"/>
  <c r="E14" i="1"/>
  <c r="E15" i="1"/>
  <c r="E16" i="1"/>
  <c r="E17" i="1"/>
  <c r="E18" i="1"/>
  <c r="L18" i="1" s="1"/>
  <c r="E19" i="1"/>
  <c r="E20" i="1"/>
  <c r="E21" i="1"/>
  <c r="E22" i="1"/>
  <c r="L22" i="1" s="1"/>
  <c r="E23" i="1"/>
  <c r="E24" i="1"/>
  <c r="E25" i="1"/>
  <c r="E26" i="1"/>
  <c r="E27" i="1"/>
  <c r="E28" i="1"/>
  <c r="E29" i="1"/>
  <c r="E30" i="1"/>
  <c r="E31" i="1"/>
  <c r="E32" i="1"/>
  <c r="E33" i="1"/>
  <c r="E34" i="1"/>
  <c r="L34" i="1" s="1"/>
  <c r="L7" i="1"/>
  <c r="L8" i="1"/>
  <c r="L11" i="1"/>
  <c r="L12" i="1"/>
  <c r="L13" i="1"/>
  <c r="L15" i="1"/>
  <c r="L16" i="1"/>
  <c r="L21" i="1"/>
  <c r="L23" i="1"/>
  <c r="L24" i="1"/>
  <c r="L25" i="1"/>
  <c r="L27" i="1"/>
  <c r="L28" i="1"/>
  <c r="L31" i="1"/>
  <c r="L32" i="1"/>
  <c r="L6" i="1"/>
  <c r="K6" i="1"/>
  <c r="J35" i="1"/>
  <c r="K35" i="1" l="1"/>
  <c r="I6" i="1"/>
  <c r="L9" i="1"/>
  <c r="G6" i="1"/>
  <c r="E6" i="1"/>
  <c r="H35" i="1"/>
  <c r="D35" i="1"/>
  <c r="F35" i="1"/>
  <c r="L30" i="1" l="1"/>
  <c r="L20" i="1"/>
  <c r="L17" i="1"/>
  <c r="I35" i="1"/>
  <c r="G35" i="1"/>
  <c r="L35" i="1" l="1"/>
</calcChain>
</file>

<file path=xl/sharedStrings.xml><?xml version="1.0" encoding="utf-8"?>
<sst xmlns="http://schemas.openxmlformats.org/spreadsheetml/2006/main" count="49" uniqueCount="43">
  <si>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</si>
  <si>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</si>
  <si>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</si>
  <si>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</si>
  <si>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</si>
  <si>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</si>
  <si>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</si>
  <si>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</si>
  <si>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</si>
  <si>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</si>
  <si>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</si>
  <si>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</si>
  <si>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</si>
  <si>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</si>
  <si>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</si>
  <si>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</si>
  <si>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</si>
  <si>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</si>
  <si>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</si>
  <si>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</si>
  <si>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</si>
  <si>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</si>
  <si>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</si>
  <si>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</si>
  <si>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</si>
  <si>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</si>
  <si>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</si>
  <si>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</si>
  <si>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</si>
  <si>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</si>
  <si>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</si>
  <si>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</si>
  <si>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Національний інститут раку</t>
  </si>
  <si>
    <t>НДСЛ Охматдит МОЗ України</t>
  </si>
  <si>
    <t>к-сть упаковок</t>
  </si>
  <si>
    <t>Розподіл реагентів та витратних матеріалів для імуногематологічних досліджень, сумісних з приладом Ortho VISION, закуплених за кошти Державного бюджету на 2023 рік за бюджетною програмою КПКВК 2301400 «Забезпечення медичних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«Медичні вироби для забезпечення розвитку донорства крові та її компонентів. Реагенти та витратні матеріали для імуногематологічних досліджень, сумісні з приладом Ortho VISION»</t>
  </si>
  <si>
    <t>ОРТО КОНФІДЕНС ВБ (Контролі з імітацією цільної крові)
(ORTHO™ CONFIDENCE WB (Simulated Whole Blood Controls), 4 x 6,5 мл, або еквівалент)
Виробник: Альба Біосаєнс Лтд., Сполучене Королівство
Ціна за упаковку - 7 704,55 грн
(mnn id: 14890)</t>
  </si>
  <si>
    <t>Реагент 0.8% Аффірмаген A1, В 1x10mL (мл)
(0.8% Affirmagen® A1, B, 1 x 10 мл, або еквівалент)
Виробник: Орто-Клінікал Діагностікс, Сполучене Королівство
Ціна за упаковку - 1 202,30 грн
(mnn id: 14897)</t>
  </si>
  <si>
    <t>Реагент 0.8% Серджискрін
(0.8% Surgiscreen®, 3 x 10 мл, або еквівалент)
Виробник: Орто-Клінікал Діагностікс, Сполучене Королівство
Ціна за упаковку - 1 468,99 грн
(mnn id: 14887)</t>
  </si>
  <si>
    <t>Заступник генерального директора
 з управління поставками</t>
  </si>
  <si>
    <t>Олег КЛЬОЦ</t>
  </si>
  <si>
    <t>Орто Розчин слабкої іонної сили БЛІСС
(Ortho® BLISS, 3 x 10 ml, або еквівалент)
Виробник: Орто-Клінікал Діагностікс, Сполучене Королівство
Ціна за упаковку - 1 575,00 грн
(mnn id: 14895)</t>
  </si>
  <si>
    <t xml:space="preserve">ЗАТВЕРДЖЕНО
наказ державного підприємства 
«Медичні закупівлі України»
від 11.03.2024 № 257-Р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</si>
</sst>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b/>
      <sz val="14"/>
      <color rgb="FF000000"/>
      <name val="Times New Roman"/>
      <family val="1"/>
      <charset val="204"/>
    </font>
    <font>
      <b/>
      <sz val="15"/>
      <color rgb="FF000000"/>
      <name val="Times New Roman"/>
      <family val="1"/>
      <charset val="204"/>
    </font>
    <font>
      <b/>
      <sz val="11"/>
      <color theme="1"/>
      <name val="Calibri"/>
      <family val="2"/>
      <charset val="204"/>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4">
    <border>
      <left/>
      <right/>
      <top/>
      <bottom/>
      <diagonal/>
    </border>
    <border>
      <left/>
      <right/>
      <top/>
      <bottom/>
      <diagonal/>
    </border>
    <border>
      <left style="medium">
        <color rgb="FF000000"/>
      </left>
      <right style="medium">
        <color rgb="FF000000"/>
      </right>
      <top style="medium">
        <color rgb="FF000000"/>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diagonal/>
    </border>
    <border>
      <left style="medium">
        <color indexed="64"/>
      </left>
      <right/>
      <top style="medium">
        <color indexed="64"/>
      </top>
      <bottom style="medium">
        <color indexed="64"/>
      </bottom>
      <diagonal/>
    </border>
    <border>
      <left/>
      <right style="medium">
        <color rgb="FF000000"/>
      </right>
      <top style="medium">
        <color rgb="FF000000"/>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rgb="FF000000"/>
      </left>
      <right/>
      <top/>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indexed="64"/>
      </bottom>
      <diagonal/>
    </border>
  </borders>
  <cellStyleXfs count="1">
    <xf numFmtId="0" fontId="0" fillId="0" borderId="0"/>
  </cellStyleXfs>
  <cellXfs count="57">
    <xf numFmtId="0" fontId="0" fillId="0" borderId="0" xfId="0"/>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4" fillId="2" borderId="3" xfId="0" applyNumberFormat="1" applyFont="1" applyFill="1" applyBorder="1" applyAlignment="1">
      <alignment horizontal="center" vertical="center"/>
    </xf>
    <xf numFmtId="4" fontId="4" fillId="2" borderId="4"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4" fontId="2" fillId="2" borderId="10" xfId="0" applyNumberFormat="1" applyFont="1" applyFill="1" applyBorder="1" applyAlignment="1">
      <alignment horizontal="center" vertical="center" wrapText="1"/>
    </xf>
    <xf numFmtId="4" fontId="4" fillId="2" borderId="6" xfId="0" applyNumberFormat="1" applyFont="1" applyFill="1" applyBorder="1" applyAlignment="1">
      <alignment horizontal="center" vertical="center"/>
    </xf>
    <xf numFmtId="3" fontId="4" fillId="2" borderId="11" xfId="0" applyNumberFormat="1" applyFont="1" applyFill="1" applyBorder="1" applyAlignment="1">
      <alignment horizontal="center" vertical="center"/>
    </xf>
    <xf numFmtId="4" fontId="4" fillId="2" borderId="18"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4" fontId="2" fillId="2" borderId="20"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xf>
    <xf numFmtId="4" fontId="4" fillId="2" borderId="4"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Alignment="1">
      <alignment horizontal="left" vertical="center"/>
    </xf>
    <xf numFmtId="0" fontId="0" fillId="3" borderId="0" xfId="0" applyFill="1"/>
    <xf numFmtId="0" fontId="3"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1" fontId="6" fillId="3" borderId="11" xfId="0" applyNumberFormat="1" applyFont="1" applyFill="1" applyBorder="1" applyAlignment="1">
      <alignment horizontal="center" vertical="center" wrapText="1"/>
    </xf>
    <xf numFmtId="0" fontId="2" fillId="3" borderId="4" xfId="0" applyFont="1" applyFill="1" applyBorder="1" applyAlignment="1">
      <alignment horizontal="center" vertical="center"/>
    </xf>
    <xf numFmtId="0" fontId="4" fillId="3" borderId="13" xfId="0" applyFont="1" applyFill="1" applyBorder="1" applyAlignment="1">
      <alignment horizontal="left" vertical="center" wrapText="1"/>
    </xf>
    <xf numFmtId="0" fontId="4" fillId="3" borderId="9" xfId="0" applyFont="1" applyFill="1" applyBorder="1" applyAlignment="1">
      <alignment horizontal="left" vertical="center" wrapText="1"/>
    </xf>
    <xf numFmtId="0" fontId="1" fillId="3" borderId="0" xfId="0" applyFont="1" applyFill="1"/>
    <xf numFmtId="0" fontId="4" fillId="3" borderId="14"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13" fillId="3" borderId="3" xfId="0" applyFont="1" applyFill="1" applyBorder="1"/>
    <xf numFmtId="0" fontId="0" fillId="3" borderId="3" xfId="0" applyFill="1" applyBorder="1"/>
    <xf numFmtId="0" fontId="13" fillId="3" borderId="0" xfId="0" applyFont="1" applyFill="1"/>
    <xf numFmtId="0" fontId="11" fillId="3" borderId="15" xfId="0" applyFont="1" applyFill="1" applyBorder="1"/>
    <xf numFmtId="0" fontId="7" fillId="3" borderId="0" xfId="0" applyFont="1" applyFill="1" applyAlignment="1">
      <alignment horizontal="left" vertical="center" wrapText="1"/>
    </xf>
    <xf numFmtId="0" fontId="8" fillId="3" borderId="0" xfId="0" applyFont="1" applyFill="1"/>
    <xf numFmtId="0" fontId="8" fillId="3" borderId="3" xfId="0" applyFont="1" applyFill="1" applyBorder="1"/>
    <xf numFmtId="0" fontId="9" fillId="3" borderId="0" xfId="0" applyFont="1" applyFill="1" applyAlignment="1">
      <alignment horizontal="center" vertical="center"/>
    </xf>
    <xf numFmtId="0" fontId="4" fillId="3" borderId="0" xfId="0" applyFont="1" applyFill="1" applyAlignment="1">
      <alignment vertical="center" wrapText="1"/>
    </xf>
    <xf numFmtId="0" fontId="5" fillId="3" borderId="3" xfId="0" applyFont="1" applyFill="1" applyBorder="1"/>
    <xf numFmtId="4" fontId="10" fillId="2" borderId="3" xfId="0" applyNumberFormat="1" applyFont="1" applyFill="1" applyBorder="1" applyAlignment="1">
      <alignment horizontal="right" vertical="center" wrapText="1"/>
    </xf>
    <xf numFmtId="0" fontId="2" fillId="2" borderId="11"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5" fillId="3" borderId="11" xfId="0" applyFont="1" applyFill="1" applyBorder="1"/>
    <xf numFmtId="0" fontId="12" fillId="3" borderId="0" xfId="0" applyFont="1" applyFill="1" applyAlignment="1">
      <alignment horizontal="center" vertical="center" wrapText="1"/>
    </xf>
    <xf numFmtId="0" fontId="0" fillId="3" borderId="0" xfId="0" applyFill="1"/>
    <xf numFmtId="0" fontId="4" fillId="3" borderId="2" xfId="0" applyFont="1" applyFill="1" applyBorder="1" applyAlignment="1">
      <alignment horizontal="center" vertical="center" wrapText="1"/>
    </xf>
    <xf numFmtId="0" fontId="5" fillId="3" borderId="5" xfId="0" applyFont="1" applyFill="1" applyBorder="1"/>
    <xf numFmtId="0" fontId="5" fillId="3" borderId="16" xfId="0" applyFont="1" applyFill="1" applyBorder="1"/>
    <xf numFmtId="0" fontId="4" fillId="2" borderId="22" xfId="0" applyFont="1" applyFill="1" applyBorder="1" applyAlignment="1">
      <alignment horizontal="center" vertical="center" wrapText="1"/>
    </xf>
    <xf numFmtId="0" fontId="5" fillId="3" borderId="23" xfId="0" applyFont="1" applyFill="1" applyBorder="1"/>
    <xf numFmtId="0" fontId="4" fillId="3" borderId="17" xfId="0" applyFont="1" applyFill="1" applyBorder="1" applyAlignment="1">
      <alignment horizontal="center" vertical="center" wrapText="1"/>
    </xf>
    <xf numFmtId="0" fontId="5" fillId="3" borderId="7" xfId="0" applyFont="1" applyFill="1" applyBorder="1"/>
    <xf numFmtId="0" fontId="5" fillId="3" borderId="21"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2"/>
  <sheetViews>
    <sheetView tabSelected="1" zoomScale="50" zoomScaleNormal="50" workbookViewId="0">
      <selection activeCell="O31" sqref="O31"/>
    </sheetView>
  </sheetViews>
  <sheetFormatPr defaultColWidth="14.453125" defaultRowHeight="15" customHeight="1"/>
  <cols>
    <col min="1" max="2" width="5.36328125" style="19" customWidth="1"/>
    <col min="3" max="3" width="46" style="19" customWidth="1"/>
    <col min="4" max="11" width="21.36328125" style="19" customWidth="1"/>
    <col min="12" max="12" width="52.1796875" style="19" customWidth="1"/>
    <col min="13" max="16384" width="14.453125" style="19"/>
  </cols>
  <sheetData>
    <row r="1" spans="1:13" ht="75.75" customHeight="1">
      <c r="A1" s="17"/>
      <c r="B1" s="17"/>
      <c r="C1" s="18"/>
      <c r="D1" s="18"/>
      <c r="E1" s="18"/>
      <c r="F1" s="18"/>
      <c r="G1" s="18"/>
      <c r="H1" s="18"/>
      <c r="I1" s="18"/>
      <c r="J1" s="18"/>
      <c r="K1" s="18"/>
      <c r="L1" s="1" t="s">
        <v>42</v>
      </c>
    </row>
    <row r="2" spans="1:13" ht="96" customHeight="1" thickBot="1">
      <c r="A2" s="20"/>
      <c r="B2" s="47" t="s">
        <v>35</v>
      </c>
      <c r="C2" s="48"/>
      <c r="D2" s="48"/>
      <c r="E2" s="48"/>
      <c r="F2" s="48"/>
      <c r="G2" s="48"/>
      <c r="H2" s="48"/>
      <c r="I2" s="48"/>
      <c r="J2" s="48"/>
      <c r="K2" s="48"/>
      <c r="L2" s="48"/>
    </row>
    <row r="3" spans="1:13" ht="311.39999999999998" customHeight="1" thickBot="1">
      <c r="A3" s="21"/>
      <c r="B3" s="49" t="s">
        <v>0</v>
      </c>
      <c r="C3" s="49" t="s">
        <v>1</v>
      </c>
      <c r="D3" s="54" t="s">
        <v>36</v>
      </c>
      <c r="E3" s="55"/>
      <c r="F3" s="54" t="s">
        <v>37</v>
      </c>
      <c r="G3" s="55"/>
      <c r="H3" s="54" t="s">
        <v>38</v>
      </c>
      <c r="I3" s="56"/>
      <c r="J3" s="54" t="s">
        <v>41</v>
      </c>
      <c r="K3" s="56"/>
      <c r="L3" s="52" t="s">
        <v>2</v>
      </c>
    </row>
    <row r="4" spans="1:13" ht="18.649999999999999" customHeight="1" thickBot="1">
      <c r="A4" s="21"/>
      <c r="B4" s="50"/>
      <c r="C4" s="51"/>
      <c r="D4" s="11" t="s">
        <v>34</v>
      </c>
      <c r="E4" s="11" t="s">
        <v>3</v>
      </c>
      <c r="F4" s="11" t="s">
        <v>34</v>
      </c>
      <c r="G4" s="11" t="s">
        <v>3</v>
      </c>
      <c r="H4" s="11" t="s">
        <v>34</v>
      </c>
      <c r="I4" s="11" t="s">
        <v>3</v>
      </c>
      <c r="J4" s="43" t="s">
        <v>34</v>
      </c>
      <c r="K4" s="16" t="s">
        <v>3</v>
      </c>
      <c r="L4" s="53"/>
    </row>
    <row r="5" spans="1:13" ht="12" customHeight="1" thickBot="1">
      <c r="A5" s="22"/>
      <c r="B5" s="23">
        <v>1</v>
      </c>
      <c r="C5" s="24">
        <v>2</v>
      </c>
      <c r="D5" s="25">
        <v>3</v>
      </c>
      <c r="E5" s="23">
        <v>4</v>
      </c>
      <c r="F5" s="24">
        <v>5</v>
      </c>
      <c r="G5" s="24">
        <v>6</v>
      </c>
      <c r="H5" s="25">
        <v>7</v>
      </c>
      <c r="I5" s="24">
        <v>8</v>
      </c>
      <c r="J5" s="25">
        <v>9</v>
      </c>
      <c r="K5" s="23">
        <v>10</v>
      </c>
      <c r="L5" s="24">
        <v>11</v>
      </c>
    </row>
    <row r="6" spans="1:13" ht="23.4" customHeight="1" thickBot="1">
      <c r="A6" s="17"/>
      <c r="B6" s="26">
        <v>1</v>
      </c>
      <c r="C6" s="27" t="s">
        <v>4</v>
      </c>
      <c r="D6" s="6">
        <v>0</v>
      </c>
      <c r="E6" s="7">
        <f>D6*7704.55</f>
        <v>0</v>
      </c>
      <c r="F6" s="12">
        <v>0</v>
      </c>
      <c r="G6" s="13">
        <f>F6*1202.3</f>
        <v>0</v>
      </c>
      <c r="H6" s="6">
        <v>0</v>
      </c>
      <c r="I6" s="13">
        <f>H6*1468.99</f>
        <v>0</v>
      </c>
      <c r="J6" s="6">
        <v>0</v>
      </c>
      <c r="K6" s="7">
        <f>J6*1575</f>
        <v>0</v>
      </c>
      <c r="L6" s="10">
        <f>E6+G6+I6+K6</f>
        <v>0</v>
      </c>
    </row>
    <row r="7" spans="1:13" ht="28.25" customHeight="1" thickBot="1">
      <c r="A7" s="17"/>
      <c r="B7" s="26">
        <v>2</v>
      </c>
      <c r="C7" s="28" t="s">
        <v>5</v>
      </c>
      <c r="D7" s="6">
        <v>0</v>
      </c>
      <c r="E7" s="7">
        <f t="shared" ref="E7:E34" si="0">D7*7704.55</f>
        <v>0</v>
      </c>
      <c r="F7" s="12">
        <v>0</v>
      </c>
      <c r="G7" s="13">
        <f t="shared" ref="G7:G34" si="1">F7*1202.3</f>
        <v>0</v>
      </c>
      <c r="H7" s="6">
        <v>0</v>
      </c>
      <c r="I7" s="13">
        <f t="shared" ref="I7:I34" si="2">H7*1468.99</f>
        <v>0</v>
      </c>
      <c r="J7" s="6">
        <v>0</v>
      </c>
      <c r="K7" s="7">
        <f t="shared" ref="K7:K34" si="3">J7*1575</f>
        <v>0</v>
      </c>
      <c r="L7" s="10">
        <f t="shared" ref="L7:L34" si="4">E7+G7+I7+K7</f>
        <v>0</v>
      </c>
      <c r="M7" s="29"/>
    </row>
    <row r="8" spans="1:13" ht="23.4" customHeight="1" thickBot="1">
      <c r="A8" s="17"/>
      <c r="B8" s="26">
        <v>3</v>
      </c>
      <c r="C8" s="30" t="s">
        <v>6</v>
      </c>
      <c r="D8" s="6">
        <v>0</v>
      </c>
      <c r="E8" s="7">
        <f t="shared" si="0"/>
        <v>0</v>
      </c>
      <c r="F8" s="12">
        <v>0</v>
      </c>
      <c r="G8" s="13">
        <f t="shared" si="1"/>
        <v>0</v>
      </c>
      <c r="H8" s="6">
        <v>0</v>
      </c>
      <c r="I8" s="13">
        <f t="shared" si="2"/>
        <v>0</v>
      </c>
      <c r="J8" s="6">
        <v>0</v>
      </c>
      <c r="K8" s="7">
        <f t="shared" si="3"/>
        <v>0</v>
      </c>
      <c r="L8" s="10">
        <f t="shared" si="4"/>
        <v>0</v>
      </c>
    </row>
    <row r="9" spans="1:13" ht="24.65" customHeight="1" thickBot="1">
      <c r="A9" s="17"/>
      <c r="B9" s="26">
        <v>4</v>
      </c>
      <c r="C9" s="28" t="s">
        <v>7</v>
      </c>
      <c r="D9" s="6">
        <v>1</v>
      </c>
      <c r="E9" s="7">
        <f t="shared" si="0"/>
        <v>7704.55</v>
      </c>
      <c r="F9" s="12">
        <v>1</v>
      </c>
      <c r="G9" s="13">
        <f t="shared" si="1"/>
        <v>1202.3</v>
      </c>
      <c r="H9" s="6">
        <v>0</v>
      </c>
      <c r="I9" s="13">
        <f t="shared" si="2"/>
        <v>0</v>
      </c>
      <c r="J9" s="6">
        <v>0</v>
      </c>
      <c r="K9" s="7">
        <f t="shared" si="3"/>
        <v>0</v>
      </c>
      <c r="L9" s="10">
        <f t="shared" si="4"/>
        <v>8906.85</v>
      </c>
    </row>
    <row r="10" spans="1:13" ht="24.65" customHeight="1" thickBot="1">
      <c r="A10" s="17"/>
      <c r="B10" s="26">
        <v>5</v>
      </c>
      <c r="C10" s="30" t="s">
        <v>8</v>
      </c>
      <c r="D10" s="6">
        <v>0</v>
      </c>
      <c r="E10" s="7">
        <f t="shared" si="0"/>
        <v>0</v>
      </c>
      <c r="F10" s="12">
        <v>0</v>
      </c>
      <c r="G10" s="13">
        <f t="shared" si="1"/>
        <v>0</v>
      </c>
      <c r="H10" s="6">
        <v>0</v>
      </c>
      <c r="I10" s="13">
        <f t="shared" si="2"/>
        <v>0</v>
      </c>
      <c r="J10" s="6">
        <v>0</v>
      </c>
      <c r="K10" s="7">
        <f t="shared" si="3"/>
        <v>0</v>
      </c>
      <c r="L10" s="10">
        <f t="shared" si="4"/>
        <v>0</v>
      </c>
    </row>
    <row r="11" spans="1:13" ht="28.25" customHeight="1" thickBot="1">
      <c r="A11" s="17"/>
      <c r="B11" s="26">
        <v>6</v>
      </c>
      <c r="C11" s="31" t="s">
        <v>9</v>
      </c>
      <c r="D11" s="6">
        <v>0</v>
      </c>
      <c r="E11" s="7">
        <f t="shared" si="0"/>
        <v>0</v>
      </c>
      <c r="F11" s="12">
        <v>0</v>
      </c>
      <c r="G11" s="13">
        <f t="shared" si="1"/>
        <v>0</v>
      </c>
      <c r="H11" s="6">
        <v>0</v>
      </c>
      <c r="I11" s="13">
        <f t="shared" si="2"/>
        <v>0</v>
      </c>
      <c r="J11" s="6">
        <v>0</v>
      </c>
      <c r="K11" s="7">
        <f t="shared" si="3"/>
        <v>0</v>
      </c>
      <c r="L11" s="10">
        <f t="shared" si="4"/>
        <v>0</v>
      </c>
    </row>
    <row r="12" spans="1:13" ht="25.75" customHeight="1" thickBot="1">
      <c r="A12" s="17"/>
      <c r="B12" s="26">
        <v>7</v>
      </c>
      <c r="C12" s="28" t="s">
        <v>10</v>
      </c>
      <c r="D12" s="6">
        <v>0</v>
      </c>
      <c r="E12" s="7">
        <f t="shared" si="0"/>
        <v>0</v>
      </c>
      <c r="F12" s="12">
        <v>0</v>
      </c>
      <c r="G12" s="13">
        <f t="shared" si="1"/>
        <v>0</v>
      </c>
      <c r="H12" s="6">
        <v>0</v>
      </c>
      <c r="I12" s="13">
        <f t="shared" si="2"/>
        <v>0</v>
      </c>
      <c r="J12" s="6">
        <v>0</v>
      </c>
      <c r="K12" s="7">
        <f t="shared" si="3"/>
        <v>0</v>
      </c>
      <c r="L12" s="10">
        <f t="shared" si="4"/>
        <v>0</v>
      </c>
    </row>
    <row r="13" spans="1:13" ht="28.25" customHeight="1" thickBot="1">
      <c r="A13" s="17"/>
      <c r="B13" s="26">
        <v>8</v>
      </c>
      <c r="C13" s="31" t="s">
        <v>11</v>
      </c>
      <c r="D13" s="6">
        <v>0</v>
      </c>
      <c r="E13" s="7">
        <f t="shared" si="0"/>
        <v>0</v>
      </c>
      <c r="F13" s="12">
        <v>0</v>
      </c>
      <c r="G13" s="13">
        <f t="shared" si="1"/>
        <v>0</v>
      </c>
      <c r="H13" s="6">
        <v>0</v>
      </c>
      <c r="I13" s="13">
        <f t="shared" si="2"/>
        <v>0</v>
      </c>
      <c r="J13" s="6">
        <v>0</v>
      </c>
      <c r="K13" s="7">
        <f t="shared" si="3"/>
        <v>0</v>
      </c>
      <c r="L13" s="10">
        <f t="shared" si="4"/>
        <v>0</v>
      </c>
    </row>
    <row r="14" spans="1:13" ht="27" customHeight="1" thickBot="1">
      <c r="A14" s="17"/>
      <c r="B14" s="26">
        <v>9</v>
      </c>
      <c r="C14" s="28" t="s">
        <v>12</v>
      </c>
      <c r="D14" s="6">
        <v>0</v>
      </c>
      <c r="E14" s="7">
        <f t="shared" si="0"/>
        <v>0</v>
      </c>
      <c r="F14" s="12">
        <v>0</v>
      </c>
      <c r="G14" s="13">
        <f t="shared" si="1"/>
        <v>0</v>
      </c>
      <c r="H14" s="6">
        <v>0</v>
      </c>
      <c r="I14" s="13">
        <f t="shared" si="2"/>
        <v>0</v>
      </c>
      <c r="J14" s="6">
        <v>0</v>
      </c>
      <c r="K14" s="7">
        <f t="shared" si="3"/>
        <v>0</v>
      </c>
      <c r="L14" s="10">
        <f t="shared" si="4"/>
        <v>0</v>
      </c>
    </row>
    <row r="15" spans="1:13" ht="24.65" customHeight="1" thickBot="1">
      <c r="A15" s="17"/>
      <c r="B15" s="26">
        <v>10</v>
      </c>
      <c r="C15" s="30" t="s">
        <v>13</v>
      </c>
      <c r="D15" s="6">
        <v>0</v>
      </c>
      <c r="E15" s="7">
        <f t="shared" si="0"/>
        <v>0</v>
      </c>
      <c r="F15" s="12">
        <v>0</v>
      </c>
      <c r="G15" s="13">
        <f t="shared" si="1"/>
        <v>0</v>
      </c>
      <c r="H15" s="6">
        <v>0</v>
      </c>
      <c r="I15" s="13">
        <f t="shared" si="2"/>
        <v>0</v>
      </c>
      <c r="J15" s="6">
        <v>0</v>
      </c>
      <c r="K15" s="7">
        <f t="shared" si="3"/>
        <v>0</v>
      </c>
      <c r="L15" s="10">
        <f t="shared" si="4"/>
        <v>0</v>
      </c>
    </row>
    <row r="16" spans="1:13" ht="23.4" customHeight="1" thickBot="1">
      <c r="A16" s="17"/>
      <c r="B16" s="26">
        <v>11</v>
      </c>
      <c r="C16" s="31" t="s">
        <v>14</v>
      </c>
      <c r="D16" s="6">
        <v>0</v>
      </c>
      <c r="E16" s="7">
        <f t="shared" si="0"/>
        <v>0</v>
      </c>
      <c r="F16" s="12">
        <v>0</v>
      </c>
      <c r="G16" s="13">
        <f t="shared" si="1"/>
        <v>0</v>
      </c>
      <c r="H16" s="6">
        <v>0</v>
      </c>
      <c r="I16" s="13">
        <f t="shared" si="2"/>
        <v>0</v>
      </c>
      <c r="J16" s="6">
        <v>0</v>
      </c>
      <c r="K16" s="7">
        <f t="shared" si="3"/>
        <v>0</v>
      </c>
      <c r="L16" s="10">
        <f t="shared" si="4"/>
        <v>0</v>
      </c>
    </row>
    <row r="17" spans="1:16" ht="22.25" customHeight="1" thickBot="1">
      <c r="A17" s="17"/>
      <c r="B17" s="26">
        <v>12</v>
      </c>
      <c r="C17" s="31" t="s">
        <v>15</v>
      </c>
      <c r="D17" s="6">
        <v>1</v>
      </c>
      <c r="E17" s="7">
        <f t="shared" si="0"/>
        <v>7704.55</v>
      </c>
      <c r="F17" s="12">
        <v>9</v>
      </c>
      <c r="G17" s="13">
        <f t="shared" si="1"/>
        <v>10820.699999999999</v>
      </c>
      <c r="H17" s="6">
        <v>6</v>
      </c>
      <c r="I17" s="13">
        <f t="shared" si="2"/>
        <v>8813.94</v>
      </c>
      <c r="J17" s="6">
        <v>0</v>
      </c>
      <c r="K17" s="7">
        <f t="shared" si="3"/>
        <v>0</v>
      </c>
      <c r="L17" s="10">
        <f t="shared" si="4"/>
        <v>27339.190000000002</v>
      </c>
      <c r="O17" s="32"/>
    </row>
    <row r="18" spans="1:16" ht="25.75" customHeight="1" thickBot="1">
      <c r="A18" s="17"/>
      <c r="B18" s="26">
        <v>13</v>
      </c>
      <c r="C18" s="31" t="s">
        <v>16</v>
      </c>
      <c r="D18" s="6">
        <v>0</v>
      </c>
      <c r="E18" s="7">
        <f t="shared" si="0"/>
        <v>0</v>
      </c>
      <c r="F18" s="12">
        <v>0</v>
      </c>
      <c r="G18" s="13">
        <f t="shared" si="1"/>
        <v>0</v>
      </c>
      <c r="H18" s="6">
        <v>0</v>
      </c>
      <c r="I18" s="13">
        <f t="shared" si="2"/>
        <v>0</v>
      </c>
      <c r="J18" s="6">
        <v>0</v>
      </c>
      <c r="K18" s="7">
        <f t="shared" si="3"/>
        <v>0</v>
      </c>
      <c r="L18" s="10">
        <f t="shared" si="4"/>
        <v>0</v>
      </c>
      <c r="O18" s="33"/>
    </row>
    <row r="19" spans="1:16" ht="28.25" customHeight="1" thickBot="1">
      <c r="A19" s="17"/>
      <c r="B19" s="26">
        <v>14</v>
      </c>
      <c r="C19" s="28" t="s">
        <v>17</v>
      </c>
      <c r="D19" s="6">
        <v>0</v>
      </c>
      <c r="E19" s="7">
        <f t="shared" si="0"/>
        <v>0</v>
      </c>
      <c r="F19" s="12">
        <v>0</v>
      </c>
      <c r="G19" s="13">
        <f t="shared" si="1"/>
        <v>0</v>
      </c>
      <c r="H19" s="6">
        <v>0</v>
      </c>
      <c r="I19" s="13">
        <f t="shared" si="2"/>
        <v>0</v>
      </c>
      <c r="J19" s="6">
        <v>0</v>
      </c>
      <c r="K19" s="7">
        <f t="shared" si="3"/>
        <v>0</v>
      </c>
      <c r="L19" s="10">
        <f t="shared" si="4"/>
        <v>0</v>
      </c>
    </row>
    <row r="20" spans="1:16" ht="27" customHeight="1" thickBot="1">
      <c r="A20" s="17"/>
      <c r="B20" s="26">
        <v>15</v>
      </c>
      <c r="C20" s="28" t="s">
        <v>18</v>
      </c>
      <c r="D20" s="6">
        <v>1</v>
      </c>
      <c r="E20" s="7">
        <f t="shared" si="0"/>
        <v>7704.55</v>
      </c>
      <c r="F20" s="12">
        <v>7</v>
      </c>
      <c r="G20" s="13">
        <f t="shared" si="1"/>
        <v>8416.1</v>
      </c>
      <c r="H20" s="6">
        <v>3</v>
      </c>
      <c r="I20" s="13">
        <f t="shared" si="2"/>
        <v>4406.97</v>
      </c>
      <c r="J20" s="6">
        <v>1</v>
      </c>
      <c r="K20" s="7">
        <f t="shared" si="3"/>
        <v>1575</v>
      </c>
      <c r="L20" s="10">
        <f t="shared" si="4"/>
        <v>22102.620000000003</v>
      </c>
    </row>
    <row r="21" spans="1:16" ht="24.65" customHeight="1" thickBot="1">
      <c r="A21" s="17"/>
      <c r="B21" s="26">
        <v>16</v>
      </c>
      <c r="C21" s="28" t="s">
        <v>19</v>
      </c>
      <c r="D21" s="6">
        <v>0</v>
      </c>
      <c r="E21" s="7">
        <f t="shared" si="0"/>
        <v>0</v>
      </c>
      <c r="F21" s="12">
        <v>0</v>
      </c>
      <c r="G21" s="13">
        <f t="shared" si="1"/>
        <v>0</v>
      </c>
      <c r="H21" s="6">
        <v>0</v>
      </c>
      <c r="I21" s="13">
        <f t="shared" si="2"/>
        <v>0</v>
      </c>
      <c r="J21" s="6">
        <v>0</v>
      </c>
      <c r="K21" s="7">
        <f t="shared" si="3"/>
        <v>0</v>
      </c>
      <c r="L21" s="10">
        <f t="shared" si="4"/>
        <v>0</v>
      </c>
    </row>
    <row r="22" spans="1:16" ht="27" customHeight="1" thickBot="1">
      <c r="A22" s="17"/>
      <c r="B22" s="26">
        <v>17</v>
      </c>
      <c r="C22" s="28" t="s">
        <v>20</v>
      </c>
      <c r="D22" s="6">
        <v>0</v>
      </c>
      <c r="E22" s="7">
        <f t="shared" si="0"/>
        <v>0</v>
      </c>
      <c r="F22" s="12">
        <v>0</v>
      </c>
      <c r="G22" s="13">
        <f t="shared" si="1"/>
        <v>0</v>
      </c>
      <c r="H22" s="6">
        <v>0</v>
      </c>
      <c r="I22" s="13">
        <f t="shared" si="2"/>
        <v>0</v>
      </c>
      <c r="J22" s="6">
        <v>0</v>
      </c>
      <c r="K22" s="7">
        <f t="shared" si="3"/>
        <v>0</v>
      </c>
      <c r="L22" s="10">
        <f t="shared" si="4"/>
        <v>0</v>
      </c>
    </row>
    <row r="23" spans="1:16" ht="24.65" customHeight="1" thickBot="1">
      <c r="A23" s="17"/>
      <c r="B23" s="26">
        <v>18</v>
      </c>
      <c r="C23" s="28" t="s">
        <v>21</v>
      </c>
      <c r="D23" s="6">
        <v>0</v>
      </c>
      <c r="E23" s="7">
        <f t="shared" si="0"/>
        <v>0</v>
      </c>
      <c r="F23" s="12">
        <v>0</v>
      </c>
      <c r="G23" s="13">
        <f t="shared" si="1"/>
        <v>0</v>
      </c>
      <c r="H23" s="6">
        <v>0</v>
      </c>
      <c r="I23" s="13">
        <f t="shared" si="2"/>
        <v>0</v>
      </c>
      <c r="J23" s="6">
        <v>0</v>
      </c>
      <c r="K23" s="7">
        <f t="shared" si="3"/>
        <v>0</v>
      </c>
      <c r="L23" s="10">
        <f t="shared" si="4"/>
        <v>0</v>
      </c>
      <c r="P23" s="34"/>
    </row>
    <row r="24" spans="1:16" ht="27" customHeight="1" thickBot="1">
      <c r="A24" s="17"/>
      <c r="B24" s="26">
        <v>19</v>
      </c>
      <c r="C24" s="28" t="s">
        <v>22</v>
      </c>
      <c r="D24" s="6">
        <v>0</v>
      </c>
      <c r="E24" s="7">
        <f t="shared" si="0"/>
        <v>0</v>
      </c>
      <c r="F24" s="12">
        <v>0</v>
      </c>
      <c r="G24" s="13">
        <f t="shared" si="1"/>
        <v>0</v>
      </c>
      <c r="H24" s="6">
        <v>0</v>
      </c>
      <c r="I24" s="13">
        <f t="shared" si="2"/>
        <v>0</v>
      </c>
      <c r="J24" s="6">
        <v>0</v>
      </c>
      <c r="K24" s="7">
        <f t="shared" si="3"/>
        <v>0</v>
      </c>
      <c r="L24" s="10">
        <f t="shared" si="4"/>
        <v>0</v>
      </c>
      <c r="N24" s="34"/>
    </row>
    <row r="25" spans="1:16" ht="28.25" customHeight="1" thickBot="1">
      <c r="A25" s="17"/>
      <c r="B25" s="26">
        <v>20</v>
      </c>
      <c r="C25" s="28" t="s">
        <v>23</v>
      </c>
      <c r="D25" s="6">
        <v>0</v>
      </c>
      <c r="E25" s="7">
        <f t="shared" si="0"/>
        <v>0</v>
      </c>
      <c r="F25" s="12">
        <v>0</v>
      </c>
      <c r="G25" s="13">
        <f t="shared" si="1"/>
        <v>0</v>
      </c>
      <c r="H25" s="6">
        <v>0</v>
      </c>
      <c r="I25" s="13">
        <f t="shared" si="2"/>
        <v>0</v>
      </c>
      <c r="J25" s="6">
        <v>0</v>
      </c>
      <c r="K25" s="7">
        <f t="shared" si="3"/>
        <v>0</v>
      </c>
      <c r="L25" s="10">
        <f t="shared" si="4"/>
        <v>0</v>
      </c>
    </row>
    <row r="26" spans="1:16" ht="25.75" customHeight="1" thickBot="1">
      <c r="A26" s="17"/>
      <c r="B26" s="26">
        <v>21</v>
      </c>
      <c r="C26" s="28" t="s">
        <v>24</v>
      </c>
      <c r="D26" s="6">
        <v>0</v>
      </c>
      <c r="E26" s="7">
        <f t="shared" si="0"/>
        <v>0</v>
      </c>
      <c r="F26" s="12">
        <v>0</v>
      </c>
      <c r="G26" s="13">
        <f t="shared" si="1"/>
        <v>0</v>
      </c>
      <c r="H26" s="6">
        <v>0</v>
      </c>
      <c r="I26" s="13">
        <f t="shared" si="2"/>
        <v>0</v>
      </c>
      <c r="J26" s="6">
        <v>0</v>
      </c>
      <c r="K26" s="7">
        <f t="shared" si="3"/>
        <v>0</v>
      </c>
      <c r="L26" s="10">
        <f t="shared" si="4"/>
        <v>0</v>
      </c>
    </row>
    <row r="27" spans="1:16" ht="29.4" customHeight="1" thickBot="1">
      <c r="A27" s="17"/>
      <c r="B27" s="26">
        <v>22</v>
      </c>
      <c r="C27" s="28" t="s">
        <v>25</v>
      </c>
      <c r="D27" s="6">
        <v>0</v>
      </c>
      <c r="E27" s="7">
        <f t="shared" si="0"/>
        <v>0</v>
      </c>
      <c r="F27" s="12">
        <v>0</v>
      </c>
      <c r="G27" s="13">
        <f t="shared" si="1"/>
        <v>0</v>
      </c>
      <c r="H27" s="6">
        <v>0</v>
      </c>
      <c r="I27" s="13">
        <f t="shared" si="2"/>
        <v>0</v>
      </c>
      <c r="J27" s="6">
        <v>0</v>
      </c>
      <c r="K27" s="7">
        <f t="shared" si="3"/>
        <v>0</v>
      </c>
      <c r="L27" s="10">
        <f t="shared" si="4"/>
        <v>0</v>
      </c>
    </row>
    <row r="28" spans="1:16" ht="24.65" customHeight="1" thickBot="1">
      <c r="A28" s="17"/>
      <c r="B28" s="26">
        <v>23</v>
      </c>
      <c r="C28" s="28" t="s">
        <v>26</v>
      </c>
      <c r="D28" s="6">
        <v>0</v>
      </c>
      <c r="E28" s="7">
        <f t="shared" si="0"/>
        <v>0</v>
      </c>
      <c r="F28" s="12">
        <v>0</v>
      </c>
      <c r="G28" s="13">
        <f t="shared" si="1"/>
        <v>0</v>
      </c>
      <c r="H28" s="6">
        <v>0</v>
      </c>
      <c r="I28" s="13">
        <f t="shared" si="2"/>
        <v>0</v>
      </c>
      <c r="J28" s="6">
        <v>0</v>
      </c>
      <c r="K28" s="7">
        <f t="shared" si="3"/>
        <v>0</v>
      </c>
      <c r="L28" s="10">
        <f t="shared" si="4"/>
        <v>0</v>
      </c>
    </row>
    <row r="29" spans="1:16" ht="23.4" customHeight="1" thickBot="1">
      <c r="A29" s="17"/>
      <c r="B29" s="26">
        <v>24</v>
      </c>
      <c r="C29" s="28" t="s">
        <v>27</v>
      </c>
      <c r="D29" s="6">
        <v>0</v>
      </c>
      <c r="E29" s="7">
        <f t="shared" si="0"/>
        <v>0</v>
      </c>
      <c r="F29" s="12">
        <v>0</v>
      </c>
      <c r="G29" s="13">
        <f t="shared" si="1"/>
        <v>0</v>
      </c>
      <c r="H29" s="6">
        <v>0</v>
      </c>
      <c r="I29" s="13">
        <f t="shared" si="2"/>
        <v>0</v>
      </c>
      <c r="J29" s="6">
        <v>0</v>
      </c>
      <c r="K29" s="7">
        <f t="shared" si="3"/>
        <v>0</v>
      </c>
      <c r="L29" s="10">
        <f t="shared" si="4"/>
        <v>0</v>
      </c>
    </row>
    <row r="30" spans="1:16" ht="24.5" customHeight="1" thickBot="1">
      <c r="A30" s="17"/>
      <c r="B30" s="26">
        <v>25</v>
      </c>
      <c r="C30" s="28" t="s">
        <v>28</v>
      </c>
      <c r="D30" s="6">
        <v>2</v>
      </c>
      <c r="E30" s="7">
        <f t="shared" si="0"/>
        <v>15409.1</v>
      </c>
      <c r="F30" s="12">
        <v>19</v>
      </c>
      <c r="G30" s="13">
        <f t="shared" si="1"/>
        <v>22843.7</v>
      </c>
      <c r="H30" s="6">
        <v>19</v>
      </c>
      <c r="I30" s="13">
        <f t="shared" si="2"/>
        <v>27910.81</v>
      </c>
      <c r="J30" s="6">
        <v>0</v>
      </c>
      <c r="K30" s="7">
        <f t="shared" si="3"/>
        <v>0</v>
      </c>
      <c r="L30" s="10">
        <f t="shared" si="4"/>
        <v>66163.61</v>
      </c>
    </row>
    <row r="31" spans="1:16" ht="58.75" customHeight="1" thickBot="1">
      <c r="A31" s="17"/>
      <c r="B31" s="26">
        <v>26</v>
      </c>
      <c r="C31" s="28" t="s">
        <v>29</v>
      </c>
      <c r="D31" s="6">
        <v>0</v>
      </c>
      <c r="E31" s="7">
        <f t="shared" si="0"/>
        <v>0</v>
      </c>
      <c r="F31" s="12">
        <v>0</v>
      </c>
      <c r="G31" s="13">
        <f t="shared" si="1"/>
        <v>0</v>
      </c>
      <c r="H31" s="6">
        <v>0</v>
      </c>
      <c r="I31" s="13">
        <f t="shared" si="2"/>
        <v>0</v>
      </c>
      <c r="J31" s="6">
        <v>0</v>
      </c>
      <c r="K31" s="7">
        <f t="shared" si="3"/>
        <v>0</v>
      </c>
      <c r="L31" s="10">
        <f t="shared" si="4"/>
        <v>0</v>
      </c>
    </row>
    <row r="32" spans="1:16" ht="27" customHeight="1" thickBot="1">
      <c r="A32" s="17"/>
      <c r="B32" s="26">
        <v>27</v>
      </c>
      <c r="C32" s="28" t="s">
        <v>30</v>
      </c>
      <c r="D32" s="6">
        <v>0</v>
      </c>
      <c r="E32" s="7">
        <f t="shared" si="0"/>
        <v>0</v>
      </c>
      <c r="F32" s="12">
        <v>0</v>
      </c>
      <c r="G32" s="13">
        <f t="shared" si="1"/>
        <v>0</v>
      </c>
      <c r="H32" s="6">
        <v>0</v>
      </c>
      <c r="I32" s="13">
        <f t="shared" si="2"/>
        <v>0</v>
      </c>
      <c r="J32" s="6">
        <v>0</v>
      </c>
      <c r="K32" s="7">
        <f t="shared" si="3"/>
        <v>0</v>
      </c>
      <c r="L32" s="10">
        <f t="shared" si="4"/>
        <v>0</v>
      </c>
    </row>
    <row r="33" spans="1:12" ht="24.65" customHeight="1" thickBot="1">
      <c r="A33" s="17"/>
      <c r="B33" s="26">
        <v>28</v>
      </c>
      <c r="C33" s="28" t="s">
        <v>32</v>
      </c>
      <c r="D33" s="6">
        <v>0</v>
      </c>
      <c r="E33" s="7">
        <f t="shared" si="0"/>
        <v>0</v>
      </c>
      <c r="F33" s="12">
        <v>0</v>
      </c>
      <c r="G33" s="13">
        <f t="shared" si="1"/>
        <v>0</v>
      </c>
      <c r="H33" s="6">
        <v>0</v>
      </c>
      <c r="I33" s="13">
        <f t="shared" si="2"/>
        <v>0</v>
      </c>
      <c r="J33" s="6">
        <v>0</v>
      </c>
      <c r="K33" s="7">
        <f t="shared" si="3"/>
        <v>0</v>
      </c>
      <c r="L33" s="10">
        <f t="shared" si="4"/>
        <v>0</v>
      </c>
    </row>
    <row r="34" spans="1:12" ht="24.65" customHeight="1" thickBot="1">
      <c r="A34" s="17"/>
      <c r="B34" s="26">
        <v>29</v>
      </c>
      <c r="C34" s="35" t="s">
        <v>33</v>
      </c>
      <c r="D34" s="6">
        <v>0</v>
      </c>
      <c r="E34" s="7">
        <f t="shared" si="0"/>
        <v>0</v>
      </c>
      <c r="F34" s="12">
        <v>0</v>
      </c>
      <c r="G34" s="13">
        <f t="shared" si="1"/>
        <v>0</v>
      </c>
      <c r="H34" s="6">
        <v>0</v>
      </c>
      <c r="I34" s="13">
        <f t="shared" si="2"/>
        <v>0</v>
      </c>
      <c r="J34" s="6">
        <v>0</v>
      </c>
      <c r="K34" s="7">
        <f t="shared" si="3"/>
        <v>0</v>
      </c>
      <c r="L34" s="10">
        <f t="shared" si="4"/>
        <v>0</v>
      </c>
    </row>
    <row r="35" spans="1:12" ht="20.5" thickBot="1">
      <c r="A35" s="36"/>
      <c r="B35" s="45" t="s">
        <v>31</v>
      </c>
      <c r="C35" s="46"/>
      <c r="D35" s="9">
        <f>SUM(SUM(D6:D34))</f>
        <v>5</v>
      </c>
      <c r="E35" s="8">
        <f t="shared" ref="E35" si="5">SUM(E6:E34)</f>
        <v>38522.75</v>
      </c>
      <c r="F35" s="14">
        <f t="shared" ref="F35:G35" si="6">SUM(F6:F34)</f>
        <v>36</v>
      </c>
      <c r="G35" s="15">
        <f t="shared" si="6"/>
        <v>43282.8</v>
      </c>
      <c r="H35" s="9">
        <f t="shared" ref="H35:I35" si="7">SUM(H6:H34)</f>
        <v>28</v>
      </c>
      <c r="I35" s="15">
        <f t="shared" si="7"/>
        <v>41131.72</v>
      </c>
      <c r="J35" s="9">
        <f t="shared" ref="J35:K35" si="8">SUM(J6:J34)</f>
        <v>1</v>
      </c>
      <c r="K35" s="8">
        <f t="shared" si="8"/>
        <v>1575</v>
      </c>
      <c r="L35" s="5">
        <f>SUM(L6:L34)</f>
        <v>124512.27</v>
      </c>
    </row>
    <row r="36" spans="1:12" ht="27.75" customHeight="1">
      <c r="A36" s="36"/>
      <c r="B36" s="36"/>
      <c r="C36" s="37"/>
      <c r="D36" s="38"/>
      <c r="E36" s="38"/>
      <c r="F36" s="38"/>
      <c r="G36" s="38"/>
      <c r="H36" s="38"/>
      <c r="I36" s="38"/>
      <c r="J36" s="38"/>
      <c r="K36" s="38"/>
      <c r="L36" s="4"/>
    </row>
    <row r="37" spans="1:12" ht="17.25" customHeight="1">
      <c r="A37" s="39"/>
      <c r="B37" s="39"/>
      <c r="C37" s="40"/>
      <c r="D37" s="40"/>
      <c r="E37" s="40"/>
      <c r="F37" s="40"/>
      <c r="G37" s="40"/>
      <c r="H37" s="40"/>
      <c r="I37" s="40"/>
      <c r="J37" s="40"/>
      <c r="K37" s="40"/>
      <c r="L37" s="2"/>
    </row>
    <row r="38" spans="1:12" ht="90.65" customHeight="1">
      <c r="A38" s="3"/>
      <c r="B38" s="44" t="s">
        <v>39</v>
      </c>
      <c r="C38" s="44"/>
      <c r="D38" s="44"/>
      <c r="E38" s="41"/>
      <c r="F38" s="41"/>
      <c r="G38" s="41"/>
      <c r="H38" s="41"/>
      <c r="I38" s="41"/>
      <c r="J38" s="41"/>
      <c r="K38" s="41"/>
      <c r="L38" s="42" t="s">
        <v>40</v>
      </c>
    </row>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s="19" customFormat="1" ht="14.25" customHeight="1"/>
    <row r="50" s="19" customFormat="1" ht="14.25" customHeight="1"/>
    <row r="51" s="19" customFormat="1" ht="14.25" customHeight="1"/>
    <row r="52" s="19" customFormat="1" ht="14.25" customHeight="1"/>
    <row r="53" s="19" customFormat="1" ht="14.25" customHeight="1"/>
    <row r="54" s="19" customFormat="1" ht="14.25" customHeight="1"/>
    <row r="55" s="19" customFormat="1" ht="14.25" customHeight="1"/>
    <row r="56" s="19" customFormat="1" ht="14.25" customHeight="1"/>
    <row r="57" s="19" customFormat="1" ht="14.25" customHeight="1"/>
    <row r="58" s="19" customFormat="1" ht="14.25" customHeight="1"/>
    <row r="59" s="19" customFormat="1" ht="14.25" customHeight="1"/>
    <row r="60" s="19" customFormat="1" ht="14.25" customHeight="1"/>
    <row r="61" s="19" customFormat="1" ht="14.25" customHeight="1"/>
    <row r="62" s="19" customFormat="1" ht="14.25" customHeight="1"/>
    <row r="63" s="19" customFormat="1" ht="14.25" customHeight="1"/>
    <row r="64" s="19" customFormat="1" ht="14.25" customHeight="1"/>
    <row r="65" s="19" customFormat="1" ht="14.25" customHeight="1"/>
    <row r="66" s="19" customFormat="1" ht="14.25" customHeight="1"/>
    <row r="67" s="19" customFormat="1" ht="14.25" customHeight="1"/>
    <row r="68" s="19" customFormat="1" ht="14.25" customHeight="1"/>
    <row r="69" s="19" customFormat="1" ht="14.25" customHeight="1"/>
    <row r="70" s="19" customFormat="1" ht="14.25" customHeight="1"/>
    <row r="71" s="19" customFormat="1" ht="14.25" customHeight="1"/>
    <row r="72" s="19" customFormat="1" ht="14.25" customHeight="1"/>
    <row r="73" s="19" customFormat="1" ht="14.25" customHeight="1"/>
    <row r="74" s="19" customFormat="1" ht="14.25" customHeight="1"/>
    <row r="75" s="19" customFormat="1" ht="14.25" customHeight="1"/>
    <row r="76" s="19" customFormat="1" ht="14.25" customHeight="1"/>
    <row r="77" s="19" customFormat="1" ht="14.25" customHeight="1"/>
    <row r="78" s="19" customFormat="1" ht="14.25" customHeight="1"/>
    <row r="79" s="19" customFormat="1" ht="14.25" customHeight="1"/>
    <row r="80" s="19" customFormat="1" ht="14.25" customHeight="1"/>
    <row r="81" s="19" customFormat="1" ht="14.25" customHeight="1"/>
    <row r="82" s="19" customFormat="1" ht="14.25" customHeight="1"/>
    <row r="83" s="19" customFormat="1" ht="14.25" customHeight="1"/>
    <row r="84" s="19" customFormat="1" ht="14.25" customHeight="1"/>
    <row r="85" s="19" customFormat="1" ht="14.25" customHeight="1"/>
    <row r="86" s="19" customFormat="1" ht="14.25" customHeight="1"/>
    <row r="87" s="19" customFormat="1" ht="14.25" customHeight="1"/>
    <row r="88" s="19" customFormat="1" ht="14.25" customHeight="1"/>
    <row r="89" s="19" customFormat="1" ht="14.25" customHeight="1"/>
    <row r="90" s="19" customFormat="1" ht="14.25" customHeight="1"/>
    <row r="91" s="19" customFormat="1" ht="14.25" customHeight="1"/>
    <row r="92" s="19" customFormat="1" ht="14.25" customHeight="1"/>
    <row r="93" s="19" customFormat="1" ht="14.25" customHeight="1"/>
    <row r="94" s="19" customFormat="1" ht="14.25" customHeight="1"/>
    <row r="95" s="19" customFormat="1" ht="14.25" customHeight="1"/>
    <row r="96" s="19" customFormat="1" ht="14.25" customHeight="1"/>
    <row r="97" s="19" customFormat="1" ht="14.25" customHeight="1"/>
    <row r="98" s="19" customFormat="1" ht="14.25" customHeight="1"/>
    <row r="99" s="19" customFormat="1" ht="14.25" customHeight="1"/>
    <row r="100" s="19" customFormat="1" ht="14.25" customHeight="1"/>
    <row r="101" s="19" customFormat="1" ht="14.25" customHeight="1"/>
    <row r="102" s="19" customFormat="1" ht="14.25" customHeight="1"/>
    <row r="103" s="19" customFormat="1" ht="14.25" customHeight="1"/>
    <row r="104" s="19" customFormat="1" ht="14.25" customHeight="1"/>
    <row r="105" s="19" customFormat="1" ht="14.25" customHeight="1"/>
    <row r="106" s="19" customFormat="1" ht="14.25" customHeight="1"/>
    <row r="107" s="19" customFormat="1" ht="14.25" customHeight="1"/>
    <row r="108" s="19" customFormat="1" ht="14.25" customHeight="1"/>
    <row r="109" s="19" customFormat="1" ht="14.25" customHeight="1"/>
    <row r="110" s="19" customFormat="1" ht="14.25" customHeight="1"/>
    <row r="111" s="19" customFormat="1" ht="14.25" customHeight="1"/>
    <row r="112" s="19" customFormat="1" ht="14.25" customHeight="1"/>
    <row r="113" s="19" customFormat="1" ht="14.25" customHeight="1"/>
    <row r="114" s="19" customFormat="1" ht="14.25" customHeight="1"/>
    <row r="115" s="19" customFormat="1" ht="14.25" customHeight="1"/>
    <row r="116" s="19" customFormat="1" ht="14.25" customHeight="1"/>
    <row r="117" s="19" customFormat="1" ht="14.25" customHeight="1"/>
    <row r="118" s="19" customFormat="1" ht="14.25" customHeight="1"/>
    <row r="119" s="19" customFormat="1" ht="14.25" customHeight="1"/>
    <row r="120" s="19" customFormat="1" ht="14.25" customHeight="1"/>
    <row r="121" s="19" customFormat="1" ht="14.25" customHeight="1"/>
    <row r="122" s="19" customFormat="1" ht="14.25" customHeight="1"/>
    <row r="123" s="19" customFormat="1" ht="14.25" customHeight="1"/>
    <row r="124" s="19" customFormat="1" ht="14.25" customHeight="1"/>
    <row r="125" s="19" customFormat="1" ht="14.25" customHeight="1"/>
    <row r="126" s="19" customFormat="1" ht="14.25" customHeight="1"/>
    <row r="127" s="19" customFormat="1" ht="14.25" customHeight="1"/>
    <row r="128" s="19" customFormat="1" ht="14.25" customHeight="1"/>
    <row r="129" s="19" customFormat="1" ht="14.25" customHeight="1"/>
    <row r="130" s="19" customFormat="1" ht="14.25" customHeight="1"/>
    <row r="131" s="19" customFormat="1" ht="14.25" customHeight="1"/>
    <row r="132" s="19" customFormat="1" ht="14.25" customHeight="1"/>
    <row r="133" s="19" customFormat="1" ht="14.25" customHeight="1"/>
    <row r="134" s="19" customFormat="1" ht="14.25" customHeight="1"/>
    <row r="135" s="19" customFormat="1" ht="14.25" customHeight="1"/>
    <row r="136" s="19" customFormat="1" ht="14.25" customHeight="1"/>
    <row r="137" s="19" customFormat="1" ht="14.25" customHeight="1"/>
    <row r="138" s="19" customFormat="1" ht="14.25" customHeight="1"/>
    <row r="139" s="19" customFormat="1" ht="14.25" customHeight="1"/>
    <row r="140" s="19" customFormat="1" ht="14.25" customHeight="1"/>
    <row r="141" s="19" customFormat="1" ht="14.25" customHeight="1"/>
    <row r="142" s="19" customFormat="1" ht="14.25" customHeight="1"/>
    <row r="143" s="19" customFormat="1" ht="14.25" customHeight="1"/>
    <row r="144" s="19" customFormat="1" ht="14.25" customHeight="1"/>
    <row r="145" s="19" customFormat="1" ht="14.25" customHeight="1"/>
    <row r="146" s="19" customFormat="1" ht="14.25" customHeight="1"/>
    <row r="147" s="19" customFormat="1" ht="14.25" customHeight="1"/>
    <row r="148" s="19" customFormat="1" ht="14.25" customHeight="1"/>
    <row r="149" s="19" customFormat="1" ht="14.25" customHeight="1"/>
    <row r="150" s="19" customFormat="1" ht="14.25" customHeight="1"/>
    <row r="151" s="19" customFormat="1" ht="14.25" customHeight="1"/>
    <row r="152" s="19" customFormat="1" ht="14.25" customHeight="1"/>
    <row r="153" s="19" customFormat="1" ht="14.25" customHeight="1"/>
    <row r="154" s="19" customFormat="1" ht="14.25" customHeight="1"/>
    <row r="155" s="19" customFormat="1" ht="14.25" customHeight="1"/>
    <row r="156" s="19" customFormat="1" ht="14.25" customHeight="1"/>
    <row r="157" s="19" customFormat="1" ht="14.25" customHeight="1"/>
    <row r="158" s="19" customFormat="1" ht="14.25" customHeight="1"/>
    <row r="159" s="19" customFormat="1" ht="14.25" customHeight="1"/>
    <row r="160" s="19" customFormat="1" ht="14.25" customHeight="1"/>
    <row r="161" s="19" customFormat="1" ht="14.25" customHeight="1"/>
    <row r="162" s="19" customFormat="1" ht="14.25" customHeight="1"/>
    <row r="163" s="19" customFormat="1" ht="14.25" customHeight="1"/>
    <row r="164" s="19" customFormat="1" ht="14.25" customHeight="1"/>
    <row r="165" s="19" customFormat="1" ht="14.25" customHeight="1"/>
    <row r="166" s="19" customFormat="1" ht="14.25" customHeight="1"/>
    <row r="167" s="19" customFormat="1" ht="14.25" customHeight="1"/>
    <row r="168" s="19" customFormat="1" ht="14.25" customHeight="1"/>
    <row r="169" s="19" customFormat="1" ht="14.25" customHeight="1"/>
    <row r="170" s="19" customFormat="1" ht="14.25" customHeight="1"/>
    <row r="171" s="19" customFormat="1" ht="14.25" customHeight="1"/>
    <row r="172" s="19" customFormat="1" ht="14.25" customHeight="1"/>
    <row r="173" s="19" customFormat="1" ht="14.25" customHeight="1"/>
    <row r="174" s="19" customFormat="1" ht="14.25" customHeight="1"/>
    <row r="175" s="19" customFormat="1" ht="14.25" customHeight="1"/>
    <row r="176" s="19" customFormat="1" ht="14.25" customHeight="1"/>
    <row r="177" s="19" customFormat="1" ht="14.25" customHeight="1"/>
    <row r="178" s="19" customFormat="1" ht="14.25" customHeight="1"/>
    <row r="179" s="19" customFormat="1" ht="14.25" customHeight="1"/>
    <row r="180" s="19" customFormat="1" ht="14.25" customHeight="1"/>
    <row r="181" s="19" customFormat="1" ht="14.25" customHeight="1"/>
    <row r="182" s="19" customFormat="1" ht="14.25" customHeight="1"/>
    <row r="183" s="19" customFormat="1" ht="14.25" customHeight="1"/>
    <row r="184" s="19" customFormat="1" ht="14.25" customHeight="1"/>
    <row r="185" s="19" customFormat="1" ht="14.25" customHeight="1"/>
    <row r="186" s="19" customFormat="1" ht="14.25" customHeight="1"/>
    <row r="187" s="19" customFormat="1" ht="14.25" customHeight="1"/>
    <row r="188" s="19" customFormat="1" ht="14.25" customHeight="1"/>
    <row r="189" s="19" customFormat="1" ht="14.25" customHeight="1"/>
    <row r="190" s="19" customFormat="1" ht="14.25" customHeight="1"/>
    <row r="191" s="19" customFormat="1" ht="14.25" customHeight="1"/>
    <row r="192" s="19" customFormat="1" ht="14.25" customHeight="1"/>
    <row r="193" s="19" customFormat="1" ht="14.25" customHeight="1"/>
    <row r="194" s="19" customFormat="1" ht="14.25" customHeight="1"/>
    <row r="195" s="19" customFormat="1" ht="14.25" customHeight="1"/>
    <row r="196" s="19" customFormat="1" ht="14.25" customHeight="1"/>
    <row r="197" s="19" customFormat="1" ht="14.25" customHeight="1"/>
    <row r="198" s="19" customFormat="1" ht="14.25" customHeight="1"/>
    <row r="199" s="19" customFormat="1" ht="14.25" customHeight="1"/>
    <row r="200" s="19" customFormat="1" ht="14.25" customHeight="1"/>
    <row r="201" s="19" customFormat="1" ht="14.25" customHeight="1"/>
    <row r="202" s="19" customFormat="1" ht="14.25" customHeight="1"/>
    <row r="203" s="19" customFormat="1" ht="14.25" customHeight="1"/>
    <row r="204" s="19" customFormat="1" ht="14.25" customHeight="1"/>
    <row r="205" s="19" customFormat="1" ht="14.25" customHeight="1"/>
    <row r="206" s="19" customFormat="1" ht="14.25" customHeight="1"/>
    <row r="207" s="19" customFormat="1" ht="14.25" customHeight="1"/>
    <row r="208" s="19" customFormat="1" ht="14.25" customHeight="1"/>
    <row r="209" s="19" customFormat="1" ht="14.25" customHeight="1"/>
    <row r="210" s="19" customFormat="1" ht="14.25" customHeight="1"/>
    <row r="211" s="19" customFormat="1" ht="14.25" customHeight="1"/>
    <row r="212" s="19" customFormat="1" ht="14.25" customHeight="1"/>
    <row r="213" s="19" customFormat="1" ht="14.25" customHeight="1"/>
    <row r="214" s="19" customFormat="1" ht="14.25" customHeight="1"/>
    <row r="215" s="19" customFormat="1" ht="14.25" customHeight="1"/>
    <row r="216" s="19" customFormat="1" ht="14.25" customHeight="1"/>
    <row r="217" s="19" customFormat="1" ht="14.25" customHeight="1"/>
    <row r="218" s="19" customFormat="1" ht="14.25" customHeight="1"/>
    <row r="219" s="19" customFormat="1" ht="14.25" customHeight="1"/>
    <row r="220" s="19" customFormat="1" ht="14.25" customHeight="1"/>
    <row r="221" s="19" customFormat="1" ht="14.25" customHeight="1"/>
    <row r="222" s="19" customFormat="1" ht="14.25" customHeight="1"/>
    <row r="223" s="19" customFormat="1" ht="14.25" customHeight="1"/>
    <row r="224" s="19" customFormat="1" ht="14.25" customHeight="1"/>
    <row r="225" s="19" customFormat="1" ht="14.25" customHeight="1"/>
    <row r="226" s="19" customFormat="1" ht="14.25" customHeight="1"/>
    <row r="227" s="19" customFormat="1" ht="14.25" customHeight="1"/>
    <row r="228" s="19" customFormat="1" ht="14.25" customHeight="1"/>
    <row r="229" s="19" customFormat="1" ht="14.25" customHeight="1"/>
    <row r="230" s="19" customFormat="1" ht="14.25" customHeight="1"/>
    <row r="231" s="19" customFormat="1" ht="14.25" customHeight="1"/>
    <row r="232" s="19" customFormat="1" ht="14.25" customHeight="1"/>
    <row r="233" s="19" customFormat="1" ht="14.25" customHeight="1"/>
    <row r="234" s="19" customFormat="1" ht="14.25" customHeight="1"/>
    <row r="235" s="19" customFormat="1" ht="14.25" customHeight="1"/>
    <row r="236" s="19" customFormat="1" ht="14.25" customHeight="1"/>
    <row r="237" s="19" customFormat="1" ht="14.25" customHeight="1"/>
    <row r="238" s="19" customFormat="1" ht="14.25" customHeight="1"/>
    <row r="239" s="19" customFormat="1" ht="14.25" customHeight="1"/>
    <row r="240" s="19" customFormat="1" ht="14.25" customHeight="1"/>
    <row r="241" s="19" customFormat="1" ht="14.25" customHeight="1"/>
    <row r="242" s="19" customFormat="1" ht="14.25" customHeight="1"/>
    <row r="243" s="19" customFormat="1" ht="14.25" customHeight="1"/>
    <row r="244" s="19" customFormat="1" ht="14.25" customHeight="1"/>
    <row r="245" s="19" customFormat="1" ht="14.25" customHeight="1"/>
    <row r="246" s="19" customFormat="1" ht="14.25" customHeight="1"/>
    <row r="247" s="19" customFormat="1" ht="14.25" customHeight="1"/>
    <row r="248" s="19" customFormat="1" ht="14.25" customHeight="1"/>
    <row r="249" s="19" customFormat="1" ht="14.25" customHeight="1"/>
    <row r="250" s="19" customFormat="1" ht="14.25" customHeight="1"/>
    <row r="251" s="19" customFormat="1" ht="14.25" customHeight="1"/>
    <row r="252" s="19" customFormat="1" ht="14.25" customHeight="1"/>
    <row r="253" s="19" customFormat="1" ht="14.25" customHeight="1"/>
    <row r="254" s="19" customFormat="1" ht="14.25" customHeight="1"/>
    <row r="255" s="19" customFormat="1" ht="14.25" customHeight="1"/>
    <row r="256" s="19" customFormat="1" ht="14.25" customHeight="1"/>
    <row r="257" s="19" customFormat="1" ht="14.25" customHeight="1"/>
    <row r="258" s="19" customFormat="1" ht="14.25" customHeight="1"/>
    <row r="259" s="19" customFormat="1" ht="14.25" customHeight="1"/>
    <row r="260" s="19" customFormat="1" ht="14.25" customHeight="1"/>
    <row r="261" s="19" customFormat="1" ht="14.25" customHeight="1"/>
    <row r="262" s="19" customFormat="1" ht="14.25" customHeight="1"/>
    <row r="263" s="19" customFormat="1" ht="14.25" customHeight="1"/>
    <row r="264" s="19" customFormat="1" ht="14.25" customHeight="1"/>
    <row r="265" s="19" customFormat="1" ht="14.25" customHeight="1"/>
    <row r="266" s="19" customFormat="1" ht="14.25" customHeight="1"/>
    <row r="267" s="19" customFormat="1" ht="14.25" customHeight="1"/>
    <row r="268" s="19" customFormat="1" ht="14.25" customHeight="1"/>
    <row r="269" s="19" customFormat="1" ht="14.25" customHeight="1"/>
    <row r="270" s="19" customFormat="1" ht="14.25" customHeight="1"/>
    <row r="271" s="19" customFormat="1" ht="14.25" customHeight="1"/>
    <row r="272" s="19" customFormat="1" ht="14.25" customHeight="1"/>
    <row r="273" s="19" customFormat="1" ht="14.25" customHeight="1"/>
    <row r="274" s="19" customFormat="1" ht="14.25" customHeight="1"/>
    <row r="275" s="19" customFormat="1" ht="14.25" customHeight="1"/>
    <row r="276" s="19" customFormat="1" ht="14.25" customHeight="1"/>
    <row r="277" s="19" customFormat="1" ht="14.25" customHeight="1"/>
    <row r="278" s="19" customFormat="1" ht="14.25" customHeight="1"/>
    <row r="279" s="19" customFormat="1" ht="14.25" customHeight="1"/>
    <row r="280" s="19" customFormat="1" ht="14.25" customHeight="1"/>
    <row r="281" s="19" customFormat="1" ht="14.25" customHeight="1"/>
    <row r="282" s="19" customFormat="1" ht="14.25" customHeight="1"/>
    <row r="283" s="19" customFormat="1" ht="14.25" customHeight="1"/>
    <row r="284" s="19" customFormat="1" ht="14.25" customHeight="1"/>
    <row r="285" s="19" customFormat="1" ht="14.25" customHeight="1"/>
    <row r="286" s="19" customFormat="1" ht="14.25" customHeight="1"/>
    <row r="287" s="19" customFormat="1" ht="14.25" customHeight="1"/>
    <row r="288" s="19" customFormat="1" ht="14.25" customHeight="1"/>
    <row r="289" s="19" customFormat="1" ht="14.25" customHeight="1"/>
    <row r="290" s="19" customFormat="1" ht="14.25" customHeight="1"/>
    <row r="291" s="19" customFormat="1" ht="14.25" customHeight="1"/>
    <row r="292" s="19" customFormat="1" ht="14.25" customHeight="1"/>
    <row r="293" s="19" customFormat="1" ht="14.25" customHeight="1"/>
    <row r="294" s="19" customFormat="1" ht="14.25" customHeight="1"/>
    <row r="295" s="19" customFormat="1" ht="14.25" customHeight="1"/>
    <row r="296" s="19" customFormat="1" ht="14.25" customHeight="1"/>
    <row r="297" s="19" customFormat="1" ht="14.25" customHeight="1"/>
    <row r="298" s="19" customFormat="1" ht="14.25" customHeight="1"/>
    <row r="299" s="19" customFormat="1" ht="14.25" customHeight="1"/>
    <row r="300" s="19" customFormat="1" ht="14.25" customHeight="1"/>
    <row r="301" s="19" customFormat="1" ht="14.25" customHeight="1"/>
    <row r="302" s="19" customFormat="1" ht="14.25" customHeight="1"/>
    <row r="303" s="19" customFormat="1" ht="14.25" customHeight="1"/>
    <row r="304" s="19" customFormat="1" ht="14.25" customHeight="1"/>
    <row r="305" s="19" customFormat="1" ht="14.25" customHeight="1"/>
    <row r="306" s="19" customFormat="1" ht="14.25" customHeight="1"/>
    <row r="307" s="19" customFormat="1" ht="14.25" customHeight="1"/>
    <row r="308" s="19" customFormat="1" ht="14.25" customHeight="1"/>
    <row r="309" s="19" customFormat="1" ht="14.25" customHeight="1"/>
    <row r="310" s="19" customFormat="1" ht="14.25" customHeight="1"/>
    <row r="311" s="19" customFormat="1" ht="14.25" customHeight="1"/>
    <row r="312" s="19" customFormat="1" ht="14.25" customHeight="1"/>
    <row r="313" s="19" customFormat="1" ht="14.25" customHeight="1"/>
    <row r="314" s="19" customFormat="1" ht="14.25" customHeight="1"/>
    <row r="315" s="19" customFormat="1" ht="14.25" customHeight="1"/>
    <row r="316" s="19" customFormat="1" ht="14.25" customHeight="1"/>
    <row r="317" s="19" customFormat="1" ht="14.25" customHeight="1"/>
    <row r="318" s="19" customFormat="1" ht="14.25" customHeight="1"/>
    <row r="319" s="19" customFormat="1" ht="14.25" customHeight="1"/>
    <row r="320" s="19" customFormat="1" ht="14.25" customHeight="1"/>
    <row r="321" s="19" customFormat="1" ht="14.25" customHeight="1"/>
    <row r="322" s="19" customFormat="1" ht="14.25" customHeight="1"/>
    <row r="323" s="19" customFormat="1" ht="14.25" customHeight="1"/>
    <row r="324" s="19" customFormat="1" ht="14.25" customHeight="1"/>
    <row r="325" s="19" customFormat="1" ht="14.25" customHeight="1"/>
    <row r="326" s="19" customFormat="1" ht="14.25" customHeight="1"/>
    <row r="327" s="19" customFormat="1" ht="14.25" customHeight="1"/>
    <row r="328" s="19" customFormat="1" ht="14.25" customHeight="1"/>
    <row r="329" s="19" customFormat="1" ht="14.25" customHeight="1"/>
    <row r="330" s="19" customFormat="1" ht="14.25" customHeight="1"/>
    <row r="331" s="19" customFormat="1" ht="14.25" customHeight="1"/>
    <row r="332" s="19" customFormat="1" ht="14.25" customHeight="1"/>
    <row r="333" s="19" customFormat="1" ht="14.25" customHeight="1"/>
    <row r="334" s="19" customFormat="1" ht="14.25" customHeight="1"/>
    <row r="335" s="19" customFormat="1" ht="14.25" customHeight="1"/>
    <row r="336" s="19" customFormat="1" ht="14.25" customHeight="1"/>
    <row r="337" s="19" customFormat="1" ht="14.25" customHeight="1"/>
    <row r="338" s="19" customFormat="1" ht="14.25" customHeight="1"/>
    <row r="339" s="19" customFormat="1" ht="14.25" customHeight="1"/>
    <row r="340" s="19" customFormat="1" ht="14.25" customHeight="1"/>
    <row r="341" s="19" customFormat="1" ht="14.25" customHeight="1"/>
    <row r="342" s="19" customFormat="1" ht="14.25" customHeight="1"/>
    <row r="343" s="19" customFormat="1" ht="14.25" customHeight="1"/>
    <row r="344" s="19" customFormat="1" ht="14.25" customHeight="1"/>
    <row r="345" s="19" customFormat="1" ht="14.25" customHeight="1"/>
    <row r="346" s="19" customFormat="1" ht="14.25" customHeight="1"/>
    <row r="347" s="19" customFormat="1" ht="14.25" customHeight="1"/>
    <row r="348" s="19" customFormat="1" ht="14.25" customHeight="1"/>
    <row r="349" s="19" customFormat="1" ht="14.25" customHeight="1"/>
    <row r="350" s="19" customFormat="1" ht="14.25" customHeight="1"/>
    <row r="351" s="19" customFormat="1" ht="14.25" customHeight="1"/>
    <row r="352" s="19" customFormat="1" ht="14.25" customHeight="1"/>
    <row r="353" s="19" customFormat="1" ht="14.25" customHeight="1"/>
    <row r="354" s="19" customFormat="1" ht="14.25" customHeight="1"/>
    <row r="355" s="19" customFormat="1" ht="14.25" customHeight="1"/>
    <row r="356" s="19" customFormat="1" ht="14.25" customHeight="1"/>
    <row r="357" s="19" customFormat="1" ht="14.25" customHeight="1"/>
    <row r="358" s="19" customFormat="1" ht="14.25" customHeight="1"/>
    <row r="359" s="19" customFormat="1" ht="14.25" customHeight="1"/>
    <row r="360" s="19" customFormat="1" ht="14.25" customHeight="1"/>
    <row r="361" s="19" customFormat="1" ht="14.25" customHeight="1"/>
    <row r="362" s="19" customFormat="1" ht="14.25" customHeight="1"/>
    <row r="363" s="19" customFormat="1" ht="14.25" customHeight="1"/>
    <row r="364" s="19" customFormat="1" ht="14.25" customHeight="1"/>
    <row r="365" s="19" customFormat="1" ht="14.25" customHeight="1"/>
    <row r="366" s="19" customFormat="1" ht="14.25" customHeight="1"/>
    <row r="367" s="19" customFormat="1" ht="14.25" customHeight="1"/>
    <row r="368" s="19" customFormat="1" ht="14.25" customHeight="1"/>
    <row r="369" s="19" customFormat="1" ht="14.25" customHeight="1"/>
    <row r="370" s="19" customFormat="1" ht="14.25" customHeight="1"/>
    <row r="371" s="19" customFormat="1" ht="14.25" customHeight="1"/>
    <row r="372" s="19" customFormat="1" ht="14.25" customHeight="1"/>
    <row r="373" s="19" customFormat="1" ht="14.25" customHeight="1"/>
    <row r="374" s="19" customFormat="1" ht="14.25" customHeight="1"/>
    <row r="375" s="19" customFormat="1" ht="14.25" customHeight="1"/>
    <row r="376" s="19" customFormat="1" ht="14.25" customHeight="1"/>
    <row r="377" s="19" customFormat="1" ht="14.25" customHeight="1"/>
    <row r="378" s="19" customFormat="1" ht="14.25" customHeight="1"/>
    <row r="379" s="19" customFormat="1" ht="14.25" customHeight="1"/>
    <row r="380" s="19" customFormat="1" ht="14.25" customHeight="1"/>
    <row r="381" s="19" customFormat="1" ht="14.25" customHeight="1"/>
    <row r="382" s="19" customFormat="1" ht="14.25" customHeight="1"/>
    <row r="383" s="19" customFormat="1" ht="14.25" customHeight="1"/>
    <row r="384" s="19" customFormat="1" ht="14.25" customHeight="1"/>
    <row r="385" s="19" customFormat="1" ht="14.25" customHeight="1"/>
    <row r="386" s="19" customFormat="1" ht="14.25" customHeight="1"/>
    <row r="387" s="19" customFormat="1" ht="14.25" customHeight="1"/>
    <row r="388" s="19" customFormat="1" ht="14.25" customHeight="1"/>
    <row r="389" s="19" customFormat="1" ht="14.25" customHeight="1"/>
    <row r="390" s="19" customFormat="1" ht="14.25" customHeight="1"/>
    <row r="391" s="19" customFormat="1" ht="14.25" customHeight="1"/>
    <row r="392" s="19" customFormat="1" ht="14.25" customHeight="1"/>
    <row r="393" s="19" customFormat="1" ht="14.25" customHeight="1"/>
    <row r="394" s="19" customFormat="1" ht="14.25" customHeight="1"/>
    <row r="395" s="19" customFormat="1" ht="14.25" customHeight="1"/>
    <row r="396" s="19" customFormat="1" ht="14.25" customHeight="1"/>
    <row r="397" s="19" customFormat="1" ht="14.25" customHeight="1"/>
    <row r="398" s="19" customFormat="1" ht="14.25" customHeight="1"/>
    <row r="399" s="19" customFormat="1" ht="14.25" customHeight="1"/>
    <row r="400" s="19" customFormat="1" ht="14.25" customHeight="1"/>
    <row r="401" s="19" customFormat="1" ht="14.25" customHeight="1"/>
    <row r="402" s="19" customFormat="1" ht="14.25" customHeight="1"/>
    <row r="403" s="19" customFormat="1" ht="14.25" customHeight="1"/>
    <row r="404" s="19" customFormat="1" ht="14.25" customHeight="1"/>
    <row r="405" s="19" customFormat="1" ht="14.25" customHeight="1"/>
    <row r="406" s="19" customFormat="1" ht="14.25" customHeight="1"/>
    <row r="407" s="19" customFormat="1" ht="14.25" customHeight="1"/>
    <row r="408" s="19" customFormat="1" ht="14.25" customHeight="1"/>
    <row r="409" s="19" customFormat="1" ht="14.25" customHeight="1"/>
    <row r="410" s="19" customFormat="1" ht="14.25" customHeight="1"/>
    <row r="411" s="19" customFormat="1" ht="14.25" customHeight="1"/>
    <row r="412" s="19" customFormat="1" ht="14.25" customHeight="1"/>
    <row r="413" s="19" customFormat="1" ht="14.25" customHeight="1"/>
    <row r="414" s="19" customFormat="1" ht="14.25" customHeight="1"/>
    <row r="415" s="19" customFormat="1" ht="14.25" customHeight="1"/>
    <row r="416" s="19" customFormat="1" ht="14.25" customHeight="1"/>
    <row r="417" s="19" customFormat="1" ht="14.25" customHeight="1"/>
    <row r="418" s="19" customFormat="1" ht="14.25" customHeight="1"/>
    <row r="419" s="19" customFormat="1" ht="14.25" customHeight="1"/>
    <row r="420" s="19" customFormat="1" ht="14.25" customHeight="1"/>
    <row r="421" s="19" customFormat="1" ht="14.25" customHeight="1"/>
    <row r="422" s="19" customFormat="1" ht="14.25" customHeight="1"/>
    <row r="423" s="19" customFormat="1" ht="14.25" customHeight="1"/>
    <row r="424" s="19" customFormat="1" ht="14.25" customHeight="1"/>
    <row r="425" s="19" customFormat="1" ht="14.25" customHeight="1"/>
    <row r="426" s="19" customFormat="1" ht="14.25" customHeight="1"/>
    <row r="427" s="19" customFormat="1" ht="14.25" customHeight="1"/>
    <row r="428" s="19" customFormat="1" ht="14.25" customHeight="1"/>
    <row r="429" s="19" customFormat="1" ht="14.25" customHeight="1"/>
    <row r="430" s="19" customFormat="1" ht="14.25" customHeight="1"/>
    <row r="431" s="19" customFormat="1" ht="14.25" customHeight="1"/>
    <row r="432" s="19" customFormat="1" ht="14.25" customHeight="1"/>
    <row r="433" s="19" customFormat="1" ht="14.25" customHeight="1"/>
    <row r="434" s="19" customFormat="1" ht="14.25" customHeight="1"/>
    <row r="435" s="19" customFormat="1" ht="14.25" customHeight="1"/>
    <row r="436" s="19" customFormat="1" ht="14.25" customHeight="1"/>
    <row r="437" s="19" customFormat="1" ht="14.25" customHeight="1"/>
    <row r="438" s="19" customFormat="1" ht="14.25" customHeight="1"/>
    <row r="439" s="19" customFormat="1" ht="14.25" customHeight="1"/>
    <row r="440" s="19" customFormat="1" ht="14.25" customHeight="1"/>
    <row r="441" s="19" customFormat="1" ht="14.25" customHeight="1"/>
    <row r="442" s="19" customFormat="1" ht="14.25" customHeight="1"/>
    <row r="443" s="19" customFormat="1" ht="14.25" customHeight="1"/>
    <row r="444" s="19" customFormat="1" ht="14.25" customHeight="1"/>
    <row r="445" s="19" customFormat="1" ht="14.25" customHeight="1"/>
    <row r="446" s="19" customFormat="1" ht="14.25" customHeight="1"/>
    <row r="447" s="19" customFormat="1" ht="14.25" customHeight="1"/>
    <row r="448" s="19" customFormat="1" ht="14.25" customHeight="1"/>
    <row r="449" s="19" customFormat="1" ht="14.25" customHeight="1"/>
    <row r="450" s="19" customFormat="1" ht="14.25" customHeight="1"/>
    <row r="451" s="19" customFormat="1" ht="14.25" customHeight="1"/>
    <row r="452" s="19" customFormat="1" ht="14.25" customHeight="1"/>
    <row r="453" s="19" customFormat="1" ht="14.25" customHeight="1"/>
    <row r="454" s="19" customFormat="1" ht="14.25" customHeight="1"/>
    <row r="455" s="19" customFormat="1" ht="14.25" customHeight="1"/>
    <row r="456" s="19" customFormat="1" ht="14.25" customHeight="1"/>
    <row r="457" s="19" customFormat="1" ht="14.25" customHeight="1"/>
    <row r="458" s="19" customFormat="1" ht="14.25" customHeight="1"/>
    <row r="459" s="19" customFormat="1" ht="14.25" customHeight="1"/>
    <row r="460" s="19" customFormat="1" ht="14.25" customHeight="1"/>
    <row r="461" s="19" customFormat="1" ht="14.25" customHeight="1"/>
    <row r="462" s="19" customFormat="1" ht="14.25" customHeight="1"/>
    <row r="463" s="19" customFormat="1" ht="14.25" customHeight="1"/>
    <row r="464" s="19" customFormat="1" ht="14.25" customHeight="1"/>
    <row r="465" s="19" customFormat="1" ht="14.25" customHeight="1"/>
    <row r="466" s="19" customFormat="1" ht="14.25" customHeight="1"/>
    <row r="467" s="19" customFormat="1" ht="14.25" customHeight="1"/>
    <row r="468" s="19" customFormat="1" ht="14.25" customHeight="1"/>
    <row r="469" s="19" customFormat="1" ht="14.25" customHeight="1"/>
    <row r="470" s="19" customFormat="1" ht="14.25" customHeight="1"/>
    <row r="471" s="19" customFormat="1" ht="14.25" customHeight="1"/>
    <row r="472" s="19" customFormat="1" ht="14.25" customHeight="1"/>
    <row r="473" s="19" customFormat="1" ht="14.25" customHeight="1"/>
    <row r="474" s="19" customFormat="1" ht="14.25" customHeight="1"/>
    <row r="475" s="19" customFormat="1" ht="14.25" customHeight="1"/>
    <row r="476" s="19" customFormat="1" ht="14.25" customHeight="1"/>
    <row r="477" s="19" customFormat="1" ht="14.25" customHeight="1"/>
    <row r="478" s="19" customFormat="1" ht="14.25" customHeight="1"/>
    <row r="479" s="19" customFormat="1" ht="14.25" customHeight="1"/>
    <row r="480" s="19" customFormat="1" ht="14.25" customHeight="1"/>
    <row r="481" s="19" customFormat="1" ht="14.25" customHeight="1"/>
    <row r="482" s="19" customFormat="1" ht="14.25" customHeight="1"/>
    <row r="483" s="19" customFormat="1" ht="14.25" customHeight="1"/>
    <row r="484" s="19" customFormat="1" ht="14.25" customHeight="1"/>
    <row r="485" s="19" customFormat="1" ht="14.25" customHeight="1"/>
    <row r="486" s="19" customFormat="1" ht="14.25" customHeight="1"/>
    <row r="487" s="19" customFormat="1" ht="14.25" customHeight="1"/>
    <row r="488" s="19" customFormat="1" ht="14.25" customHeight="1"/>
    <row r="489" s="19" customFormat="1" ht="14.25" customHeight="1"/>
    <row r="490" s="19" customFormat="1" ht="14.25" customHeight="1"/>
    <row r="491" s="19" customFormat="1" ht="14.25" customHeight="1"/>
    <row r="492" s="19" customFormat="1" ht="14.25" customHeight="1"/>
    <row r="493" s="19" customFormat="1" ht="14.25" customHeight="1"/>
    <row r="494" s="19" customFormat="1" ht="14.25" customHeight="1"/>
    <row r="495" s="19" customFormat="1" ht="14.25" customHeight="1"/>
    <row r="496" s="19" customFormat="1" ht="14.25" customHeight="1"/>
    <row r="497" s="19" customFormat="1" ht="14.25" customHeight="1"/>
    <row r="498" s="19" customFormat="1" ht="14.25" customHeight="1"/>
    <row r="499" s="19" customFormat="1" ht="14.25" customHeight="1"/>
    <row r="500" s="19" customFormat="1" ht="14.25" customHeight="1"/>
    <row r="501" s="19" customFormat="1" ht="14.25" customHeight="1"/>
    <row r="502" s="19" customFormat="1" ht="14.25" customHeight="1"/>
    <row r="503" s="19" customFormat="1" ht="14.25" customHeight="1"/>
    <row r="504" s="19" customFormat="1" ht="14.25" customHeight="1"/>
    <row r="505" s="19" customFormat="1" ht="14.25" customHeight="1"/>
    <row r="506" s="19" customFormat="1" ht="14.25" customHeight="1"/>
    <row r="507" s="19" customFormat="1" ht="14.25" customHeight="1"/>
    <row r="508" s="19" customFormat="1" ht="14.25" customHeight="1"/>
    <row r="509" s="19" customFormat="1" ht="14.25" customHeight="1"/>
    <row r="510" s="19" customFormat="1" ht="14.25" customHeight="1"/>
    <row r="511" s="19" customFormat="1" ht="14.25" customHeight="1"/>
    <row r="512" s="19" customFormat="1" ht="14.25" customHeight="1"/>
    <row r="513" s="19" customFormat="1" ht="14.25" customHeight="1"/>
    <row r="514" s="19" customFormat="1" ht="14.25" customHeight="1"/>
    <row r="515" s="19" customFormat="1" ht="14.25" customHeight="1"/>
    <row r="516" s="19" customFormat="1" ht="14.25" customHeight="1"/>
    <row r="517" s="19" customFormat="1" ht="14.25" customHeight="1"/>
    <row r="518" s="19" customFormat="1" ht="14.25" customHeight="1"/>
    <row r="519" s="19" customFormat="1" ht="14.25" customHeight="1"/>
    <row r="520" s="19" customFormat="1" ht="14.25" customHeight="1"/>
    <row r="521" s="19" customFormat="1" ht="14.25" customHeight="1"/>
    <row r="522" s="19" customFormat="1" ht="14.25" customHeight="1"/>
    <row r="523" s="19" customFormat="1" ht="14.25" customHeight="1"/>
    <row r="524" s="19" customFormat="1" ht="14.25" customHeight="1"/>
    <row r="525" s="19" customFormat="1" ht="14.25" customHeight="1"/>
    <row r="526" s="19" customFormat="1" ht="14.25" customHeight="1"/>
    <row r="527" s="19" customFormat="1" ht="14.25" customHeight="1"/>
    <row r="528" s="19" customFormat="1" ht="14.25" customHeight="1"/>
    <row r="529" s="19" customFormat="1" ht="14.25" customHeight="1"/>
    <row r="530" s="19" customFormat="1" ht="14.25" customHeight="1"/>
    <row r="531" s="19" customFormat="1" ht="14.25" customHeight="1"/>
    <row r="532" s="19" customFormat="1" ht="14.25" customHeight="1"/>
    <row r="533" s="19" customFormat="1" ht="14.25" customHeight="1"/>
    <row r="534" s="19" customFormat="1" ht="14.25" customHeight="1"/>
    <row r="535" s="19" customFormat="1" ht="14.25" customHeight="1"/>
    <row r="536" s="19" customFormat="1" ht="14.25" customHeight="1"/>
    <row r="537" s="19" customFormat="1" ht="14.25" customHeight="1"/>
    <row r="538" s="19" customFormat="1" ht="14.25" customHeight="1"/>
    <row r="539" s="19" customFormat="1" ht="14.25" customHeight="1"/>
    <row r="540" s="19" customFormat="1" ht="14.25" customHeight="1"/>
    <row r="541" s="19" customFormat="1" ht="14.25" customHeight="1"/>
    <row r="542" s="19" customFormat="1" ht="14.25" customHeight="1"/>
    <row r="543" s="19" customFormat="1" ht="14.25" customHeight="1"/>
    <row r="544" s="19" customFormat="1" ht="14.25" customHeight="1"/>
    <row r="545" s="19" customFormat="1" ht="14.25" customHeight="1"/>
    <row r="546" s="19" customFormat="1" ht="14.25" customHeight="1"/>
    <row r="547" s="19" customFormat="1" ht="14.25" customHeight="1"/>
    <row r="548" s="19" customFormat="1" ht="14.25" customHeight="1"/>
    <row r="549" s="19" customFormat="1" ht="14.25" customHeight="1"/>
    <row r="550" s="19" customFormat="1" ht="14.25" customHeight="1"/>
    <row r="551" s="19" customFormat="1" ht="14.25" customHeight="1"/>
    <row r="552" s="19" customFormat="1" ht="14.25" customHeight="1"/>
    <row r="553" s="19" customFormat="1" ht="14.25" customHeight="1"/>
    <row r="554" s="19" customFormat="1" ht="14.25" customHeight="1"/>
    <row r="555" s="19" customFormat="1" ht="14.25" customHeight="1"/>
    <row r="556" s="19" customFormat="1" ht="14.25" customHeight="1"/>
    <row r="557" s="19" customFormat="1" ht="14.25" customHeight="1"/>
    <row r="558" s="19" customFormat="1" ht="14.25" customHeight="1"/>
    <row r="559" s="19" customFormat="1" ht="14.25" customHeight="1"/>
    <row r="560" s="19" customFormat="1" ht="14.25" customHeight="1"/>
    <row r="561" s="19" customFormat="1" ht="14.25" customHeight="1"/>
    <row r="562" s="19" customFormat="1" ht="14.25" customHeight="1"/>
    <row r="563" s="19" customFormat="1" ht="14.25" customHeight="1"/>
    <row r="564" s="19" customFormat="1" ht="14.25" customHeight="1"/>
    <row r="565" s="19" customFormat="1" ht="14.25" customHeight="1"/>
    <row r="566" s="19" customFormat="1" ht="14.25" customHeight="1"/>
    <row r="567" s="19" customFormat="1" ht="14.25" customHeight="1"/>
    <row r="568" s="19" customFormat="1" ht="14.25" customHeight="1"/>
    <row r="569" s="19" customFormat="1" ht="14.25" customHeight="1"/>
    <row r="570" s="19" customFormat="1" ht="14.25" customHeight="1"/>
    <row r="571" s="19" customFormat="1" ht="14.25" customHeight="1"/>
    <row r="572" s="19" customFormat="1" ht="14.25" customHeight="1"/>
    <row r="573" s="19" customFormat="1" ht="14.25" customHeight="1"/>
    <row r="574" s="19" customFormat="1" ht="14.25" customHeight="1"/>
    <row r="575" s="19" customFormat="1" ht="14.25" customHeight="1"/>
    <row r="576" s="19" customFormat="1" ht="14.25" customHeight="1"/>
    <row r="577" s="19" customFormat="1" ht="14.25" customHeight="1"/>
    <row r="578" s="19" customFormat="1" ht="14.25" customHeight="1"/>
    <row r="579" s="19" customFormat="1" ht="14.25" customHeight="1"/>
    <row r="580" s="19" customFormat="1" ht="14.25" customHeight="1"/>
    <row r="581" s="19" customFormat="1" ht="14.25" customHeight="1"/>
    <row r="582" s="19" customFormat="1" ht="14.25" customHeight="1"/>
    <row r="583" s="19" customFormat="1" ht="14.25" customHeight="1"/>
    <row r="584" s="19" customFormat="1" ht="14.25" customHeight="1"/>
    <row r="585" s="19" customFormat="1" ht="14.25" customHeight="1"/>
    <row r="586" s="19" customFormat="1" ht="14.25" customHeight="1"/>
    <row r="587" s="19" customFormat="1" ht="14.25" customHeight="1"/>
    <row r="588" s="19" customFormat="1" ht="14.25" customHeight="1"/>
    <row r="589" s="19" customFormat="1" ht="14.25" customHeight="1"/>
    <row r="590" s="19" customFormat="1" ht="14.25" customHeight="1"/>
    <row r="591" s="19" customFormat="1" ht="14.25" customHeight="1"/>
    <row r="592" s="19" customFormat="1" ht="14.25" customHeight="1"/>
    <row r="593" s="19" customFormat="1" ht="14.25" customHeight="1"/>
    <row r="594" s="19" customFormat="1" ht="14.25" customHeight="1"/>
    <row r="595" s="19" customFormat="1" ht="14.25" customHeight="1"/>
    <row r="596" s="19" customFormat="1" ht="14.25" customHeight="1"/>
    <row r="597" s="19" customFormat="1" ht="14.25" customHeight="1"/>
    <row r="598" s="19" customFormat="1" ht="14.25" customHeight="1"/>
    <row r="599" s="19" customFormat="1" ht="14.25" customHeight="1"/>
    <row r="600" s="19" customFormat="1" ht="14.25" customHeight="1"/>
    <row r="601" s="19" customFormat="1" ht="14.25" customHeight="1"/>
    <row r="602" s="19" customFormat="1" ht="14.25" customHeight="1"/>
    <row r="603" s="19" customFormat="1" ht="14.25" customHeight="1"/>
    <row r="604" s="19" customFormat="1" ht="14.25" customHeight="1"/>
    <row r="605" s="19" customFormat="1" ht="14.25" customHeight="1"/>
    <row r="606" s="19" customFormat="1" ht="14.25" customHeight="1"/>
    <row r="607" s="19" customFormat="1" ht="14.25" customHeight="1"/>
    <row r="608" s="19" customFormat="1" ht="14.25" customHeight="1"/>
    <row r="609" s="19" customFormat="1" ht="14.25" customHeight="1"/>
    <row r="610" s="19" customFormat="1" ht="14.25" customHeight="1"/>
    <row r="611" s="19" customFormat="1" ht="14.25" customHeight="1"/>
    <row r="612" s="19" customFormat="1" ht="14.25" customHeight="1"/>
    <row r="613" s="19" customFormat="1" ht="14.25" customHeight="1"/>
    <row r="614" s="19" customFormat="1" ht="14.25" customHeight="1"/>
    <row r="615" s="19" customFormat="1" ht="14.25" customHeight="1"/>
    <row r="616" s="19" customFormat="1" ht="14.25" customHeight="1"/>
    <row r="617" s="19" customFormat="1" ht="14.25" customHeight="1"/>
    <row r="618" s="19" customFormat="1" ht="14.25" customHeight="1"/>
    <row r="619" s="19" customFormat="1" ht="14.25" customHeight="1"/>
    <row r="620" s="19" customFormat="1" ht="14.25" customHeight="1"/>
    <row r="621" s="19" customFormat="1" ht="14.25" customHeight="1"/>
    <row r="622" s="19" customFormat="1" ht="14.25" customHeight="1"/>
    <row r="623" s="19" customFormat="1" ht="14.25" customHeight="1"/>
    <row r="624" s="19" customFormat="1" ht="14.25" customHeight="1"/>
    <row r="625" s="19" customFormat="1" ht="14.25" customHeight="1"/>
    <row r="626" s="19" customFormat="1" ht="14.25" customHeight="1"/>
    <row r="627" s="19" customFormat="1" ht="14.25" customHeight="1"/>
    <row r="628" s="19" customFormat="1" ht="14.25" customHeight="1"/>
    <row r="629" s="19" customFormat="1" ht="14.25" customHeight="1"/>
    <row r="630" s="19" customFormat="1" ht="14.25" customHeight="1"/>
    <row r="631" s="19" customFormat="1" ht="14.25" customHeight="1"/>
    <row r="632" s="19" customFormat="1" ht="14.25" customHeight="1"/>
    <row r="633" s="19" customFormat="1" ht="14.25" customHeight="1"/>
    <row r="634" s="19" customFormat="1" ht="14.25" customHeight="1"/>
    <row r="635" s="19" customFormat="1" ht="14.25" customHeight="1"/>
    <row r="636" s="19" customFormat="1" ht="14.25" customHeight="1"/>
    <row r="637" s="19" customFormat="1" ht="14.25" customHeight="1"/>
    <row r="638" s="19" customFormat="1" ht="14.25" customHeight="1"/>
    <row r="639" s="19" customFormat="1" ht="14.25" customHeight="1"/>
    <row r="640" s="19" customFormat="1" ht="14.25" customHeight="1"/>
    <row r="641" s="19" customFormat="1" ht="14.25" customHeight="1"/>
    <row r="642" s="19" customFormat="1" ht="14.25" customHeight="1"/>
    <row r="643" s="19" customFormat="1" ht="14.25" customHeight="1"/>
    <row r="644" s="19" customFormat="1" ht="14.25" customHeight="1"/>
    <row r="645" s="19" customFormat="1" ht="14.25" customHeight="1"/>
    <row r="646" s="19" customFormat="1" ht="14.25" customHeight="1"/>
    <row r="647" s="19" customFormat="1" ht="14.25" customHeight="1"/>
    <row r="648" s="19" customFormat="1" ht="14.25" customHeight="1"/>
    <row r="649" s="19" customFormat="1" ht="14.25" customHeight="1"/>
    <row r="650" s="19" customFormat="1" ht="14.25" customHeight="1"/>
    <row r="651" s="19" customFormat="1" ht="14.25" customHeight="1"/>
    <row r="652" s="19" customFormat="1" ht="14.25" customHeight="1"/>
    <row r="653" s="19" customFormat="1" ht="14.25" customHeight="1"/>
    <row r="654" s="19" customFormat="1" ht="14.25" customHeight="1"/>
    <row r="655" s="19" customFormat="1" ht="14.25" customHeight="1"/>
    <row r="656" s="19" customFormat="1" ht="14.25" customHeight="1"/>
    <row r="657" s="19" customFormat="1" ht="14.25" customHeight="1"/>
    <row r="658" s="19" customFormat="1" ht="14.25" customHeight="1"/>
    <row r="659" s="19" customFormat="1" ht="14.25" customHeight="1"/>
    <row r="660" s="19" customFormat="1" ht="14.25" customHeight="1"/>
    <row r="661" s="19" customFormat="1" ht="14.25" customHeight="1"/>
    <row r="662" s="19" customFormat="1" ht="14.25" customHeight="1"/>
    <row r="663" s="19" customFormat="1" ht="14.25" customHeight="1"/>
    <row r="664" s="19" customFormat="1" ht="14.25" customHeight="1"/>
    <row r="665" s="19" customFormat="1" ht="14.25" customHeight="1"/>
    <row r="666" s="19" customFormat="1" ht="14.25" customHeight="1"/>
    <row r="667" s="19" customFormat="1" ht="14.25" customHeight="1"/>
    <row r="668" s="19" customFormat="1" ht="14.25" customHeight="1"/>
    <row r="669" s="19" customFormat="1" ht="14.25" customHeight="1"/>
    <row r="670" s="19" customFormat="1" ht="14.25" customHeight="1"/>
    <row r="671" s="19" customFormat="1" ht="14.25" customHeight="1"/>
    <row r="672" s="19" customFormat="1" ht="14.25" customHeight="1"/>
    <row r="673" s="19" customFormat="1" ht="14.25" customHeight="1"/>
    <row r="674" s="19" customFormat="1" ht="14.25" customHeight="1"/>
    <row r="675" s="19" customFormat="1" ht="14.25" customHeight="1"/>
    <row r="676" s="19" customFormat="1" ht="14.25" customHeight="1"/>
    <row r="677" s="19" customFormat="1" ht="14.25" customHeight="1"/>
    <row r="678" s="19" customFormat="1" ht="14.25" customHeight="1"/>
    <row r="679" s="19" customFormat="1" ht="14.25" customHeight="1"/>
    <row r="680" s="19" customFormat="1" ht="14.25" customHeight="1"/>
    <row r="681" s="19" customFormat="1" ht="14.25" customHeight="1"/>
    <row r="682" s="19" customFormat="1" ht="14.25" customHeight="1"/>
    <row r="683" s="19" customFormat="1" ht="14.25" customHeight="1"/>
    <row r="684" s="19" customFormat="1" ht="14.25" customHeight="1"/>
    <row r="685" s="19" customFormat="1" ht="14.25" customHeight="1"/>
    <row r="686" s="19" customFormat="1" ht="14.25" customHeight="1"/>
    <row r="687" s="19" customFormat="1" ht="14.25" customHeight="1"/>
    <row r="688" s="19" customFormat="1" ht="14.25" customHeight="1"/>
    <row r="689" s="19" customFormat="1" ht="14.25" customHeight="1"/>
    <row r="690" s="19" customFormat="1" ht="14.25" customHeight="1"/>
    <row r="691" s="19" customFormat="1" ht="14.25" customHeight="1"/>
    <row r="692" s="19" customFormat="1" ht="14.25" customHeight="1"/>
    <row r="693" s="19" customFormat="1" ht="14.25" customHeight="1"/>
    <row r="694" s="19" customFormat="1" ht="14.25" customHeight="1"/>
    <row r="695" s="19" customFormat="1" ht="14.25" customHeight="1"/>
    <row r="696" s="19" customFormat="1" ht="14.25" customHeight="1"/>
    <row r="697" s="19" customFormat="1" ht="14.25" customHeight="1"/>
    <row r="698" s="19" customFormat="1" ht="14.25" customHeight="1"/>
    <row r="699" s="19" customFormat="1" ht="14.25" customHeight="1"/>
    <row r="700" s="19" customFormat="1" ht="14.25" customHeight="1"/>
    <row r="701" s="19" customFormat="1" ht="14.25" customHeight="1"/>
    <row r="702" s="19" customFormat="1" ht="14.25" customHeight="1"/>
    <row r="703" s="19" customFormat="1" ht="14.25" customHeight="1"/>
    <row r="704" s="19" customFormat="1" ht="14.25" customHeight="1"/>
    <row r="705" s="19" customFormat="1" ht="14.25" customHeight="1"/>
    <row r="706" s="19" customFormat="1" ht="14.25" customHeight="1"/>
    <row r="707" s="19" customFormat="1" ht="14.25" customHeight="1"/>
    <row r="708" s="19" customFormat="1" ht="14.25" customHeight="1"/>
    <row r="709" s="19" customFormat="1" ht="14.25" customHeight="1"/>
    <row r="710" s="19" customFormat="1" ht="14.25" customHeight="1"/>
    <row r="711" s="19" customFormat="1" ht="14.25" customHeight="1"/>
    <row r="712" s="19" customFormat="1" ht="14.25" customHeight="1"/>
    <row r="713" s="19" customFormat="1" ht="14.25" customHeight="1"/>
    <row r="714" s="19" customFormat="1" ht="14.25" customHeight="1"/>
    <row r="715" s="19" customFormat="1" ht="14.25" customHeight="1"/>
    <row r="716" s="19" customFormat="1" ht="14.25" customHeight="1"/>
    <row r="717" s="19" customFormat="1" ht="14.25" customHeight="1"/>
    <row r="718" s="19" customFormat="1" ht="14.25" customHeight="1"/>
    <row r="719" s="19" customFormat="1" ht="14.25" customHeight="1"/>
    <row r="720" s="19" customFormat="1" ht="14.25" customHeight="1"/>
    <row r="721" s="19" customFormat="1" ht="14.25" customHeight="1"/>
    <row r="722" s="19" customFormat="1" ht="14.25" customHeight="1"/>
    <row r="723" s="19" customFormat="1" ht="14.25" customHeight="1"/>
    <row r="724" s="19" customFormat="1" ht="14.25" customHeight="1"/>
    <row r="725" s="19" customFormat="1" ht="14.25" customHeight="1"/>
    <row r="726" s="19" customFormat="1" ht="14.25" customHeight="1"/>
    <row r="727" s="19" customFormat="1" ht="14.25" customHeight="1"/>
    <row r="728" s="19" customFormat="1" ht="14.25" customHeight="1"/>
    <row r="729" s="19" customFormat="1" ht="14.25" customHeight="1"/>
    <row r="730" s="19" customFormat="1" ht="14.25" customHeight="1"/>
    <row r="731" s="19" customFormat="1" ht="14.25" customHeight="1"/>
    <row r="732" s="19" customFormat="1" ht="14.25" customHeight="1"/>
    <row r="733" s="19" customFormat="1" ht="14.25" customHeight="1"/>
    <row r="734" s="19" customFormat="1" ht="14.25" customHeight="1"/>
    <row r="735" s="19" customFormat="1" ht="14.25" customHeight="1"/>
    <row r="736" s="19" customFormat="1" ht="14.25" customHeight="1"/>
    <row r="737" s="19" customFormat="1" ht="14.25" customHeight="1"/>
    <row r="738" s="19" customFormat="1" ht="14.25" customHeight="1"/>
    <row r="739" s="19" customFormat="1" ht="14.25" customHeight="1"/>
    <row r="740" s="19" customFormat="1" ht="14.25" customHeight="1"/>
    <row r="741" s="19" customFormat="1" ht="14.25" customHeight="1"/>
    <row r="742" s="19" customFormat="1" ht="14.25" customHeight="1"/>
    <row r="743" s="19" customFormat="1" ht="14.25" customHeight="1"/>
    <row r="744" s="19" customFormat="1" ht="14.25" customHeight="1"/>
    <row r="745" s="19" customFormat="1" ht="14.25" customHeight="1"/>
    <row r="746" s="19" customFormat="1" ht="14.25" customHeight="1"/>
    <row r="747" s="19" customFormat="1" ht="14.25" customHeight="1"/>
    <row r="748" s="19" customFormat="1" ht="14.25" customHeight="1"/>
    <row r="749" s="19" customFormat="1" ht="14.25" customHeight="1"/>
    <row r="750" s="19" customFormat="1" ht="14.25" customHeight="1"/>
    <row r="751" s="19" customFormat="1" ht="14.25" customHeight="1"/>
    <row r="752" s="19" customFormat="1" ht="14.25" customHeight="1"/>
    <row r="753" s="19" customFormat="1" ht="14.25" customHeight="1"/>
    <row r="754" s="19" customFormat="1" ht="14.25" customHeight="1"/>
    <row r="755" s="19" customFormat="1" ht="14.25" customHeight="1"/>
    <row r="756" s="19" customFormat="1" ht="14.25" customHeight="1"/>
    <row r="757" s="19" customFormat="1" ht="14.25" customHeight="1"/>
    <row r="758" s="19" customFormat="1" ht="14.25" customHeight="1"/>
    <row r="759" s="19" customFormat="1" ht="14.25" customHeight="1"/>
    <row r="760" s="19" customFormat="1" ht="14.25" customHeight="1"/>
    <row r="761" s="19" customFormat="1" ht="14.25" customHeight="1"/>
    <row r="762" s="19" customFormat="1" ht="14.25" customHeight="1"/>
    <row r="763" s="19" customFormat="1" ht="14.25" customHeight="1"/>
    <row r="764" s="19" customFormat="1" ht="14.25" customHeight="1"/>
    <row r="765" s="19" customFormat="1" ht="14.25" customHeight="1"/>
    <row r="766" s="19" customFormat="1" ht="14.25" customHeight="1"/>
    <row r="767" s="19" customFormat="1" ht="14.25" customHeight="1"/>
    <row r="768" s="19" customFormat="1" ht="14.25" customHeight="1"/>
    <row r="769" s="19" customFormat="1" ht="14.25" customHeight="1"/>
    <row r="770" s="19" customFormat="1" ht="14.25" customHeight="1"/>
    <row r="771" s="19" customFormat="1" ht="14.25" customHeight="1"/>
    <row r="772" s="19" customFormat="1" ht="14.25" customHeight="1"/>
    <row r="773" s="19" customFormat="1" ht="14.25" customHeight="1"/>
    <row r="774" s="19" customFormat="1" ht="14.25" customHeight="1"/>
    <row r="775" s="19" customFormat="1" ht="14.25" customHeight="1"/>
    <row r="776" s="19" customFormat="1" ht="14.25" customHeight="1"/>
    <row r="777" s="19" customFormat="1" ht="14.25" customHeight="1"/>
    <row r="778" s="19" customFormat="1" ht="14.25" customHeight="1"/>
    <row r="779" s="19" customFormat="1" ht="14.25" customHeight="1"/>
    <row r="780" s="19" customFormat="1" ht="14.25" customHeight="1"/>
    <row r="781" s="19" customFormat="1" ht="14.25" customHeight="1"/>
    <row r="782" s="19" customFormat="1" ht="14.25" customHeight="1"/>
    <row r="783" s="19" customFormat="1" ht="14.25" customHeight="1"/>
    <row r="784" s="19" customFormat="1" ht="14.25" customHeight="1"/>
    <row r="785" s="19" customFormat="1" ht="14.25" customHeight="1"/>
    <row r="786" s="19" customFormat="1" ht="14.25" customHeight="1"/>
    <row r="787" s="19" customFormat="1" ht="14.25" customHeight="1"/>
    <row r="788" s="19" customFormat="1" ht="14.25" customHeight="1"/>
    <row r="789" s="19" customFormat="1" ht="14.25" customHeight="1"/>
    <row r="790" s="19" customFormat="1" ht="14.25" customHeight="1"/>
    <row r="791" s="19" customFormat="1" ht="14.25" customHeight="1"/>
    <row r="792" s="19" customFormat="1" ht="14.25" customHeight="1"/>
    <row r="793" s="19" customFormat="1" ht="14.25" customHeight="1"/>
    <row r="794" s="19" customFormat="1" ht="14.25" customHeight="1"/>
    <row r="795" s="19" customFormat="1" ht="14.25" customHeight="1"/>
    <row r="796" s="19" customFormat="1" ht="14.25" customHeight="1"/>
    <row r="797" s="19" customFormat="1" ht="14.25" customHeight="1"/>
    <row r="798" s="19" customFormat="1" ht="14.25" customHeight="1"/>
    <row r="799" s="19" customFormat="1" ht="14.25" customHeight="1"/>
    <row r="800" s="19" customFormat="1" ht="14.25" customHeight="1"/>
    <row r="801" s="19" customFormat="1" ht="14.25" customHeight="1"/>
    <row r="802" s="19" customFormat="1" ht="14.25" customHeight="1"/>
    <row r="803" s="19" customFormat="1" ht="14.25" customHeight="1"/>
    <row r="804" s="19" customFormat="1" ht="14.25" customHeight="1"/>
    <row r="805" s="19" customFormat="1" ht="14.25" customHeight="1"/>
    <row r="806" s="19" customFormat="1" ht="14.25" customHeight="1"/>
    <row r="807" s="19" customFormat="1" ht="14.25" customHeight="1"/>
    <row r="808" s="19" customFormat="1" ht="14.25" customHeight="1"/>
    <row r="809" s="19" customFormat="1" ht="14.25" customHeight="1"/>
    <row r="810" s="19" customFormat="1" ht="14.25" customHeight="1"/>
    <row r="811" s="19" customFormat="1" ht="14.25" customHeight="1"/>
    <row r="812" s="19" customFormat="1" ht="14.25" customHeight="1"/>
    <row r="813" s="19" customFormat="1" ht="14.25" customHeight="1"/>
    <row r="814" s="19" customFormat="1" ht="14.25" customHeight="1"/>
    <row r="815" s="19" customFormat="1" ht="14.25" customHeight="1"/>
    <row r="816" s="19" customFormat="1" ht="14.25" customHeight="1"/>
    <row r="817" s="19" customFormat="1" ht="14.25" customHeight="1"/>
    <row r="818" s="19" customFormat="1" ht="14.25" customHeight="1"/>
    <row r="819" s="19" customFormat="1" ht="14.25" customHeight="1"/>
    <row r="820" s="19" customFormat="1" ht="14.25" customHeight="1"/>
    <row r="821" s="19" customFormat="1" ht="14.25" customHeight="1"/>
    <row r="822" s="19" customFormat="1" ht="14.25" customHeight="1"/>
    <row r="823" s="19" customFormat="1" ht="14.25" customHeight="1"/>
    <row r="824" s="19" customFormat="1" ht="14.25" customHeight="1"/>
    <row r="825" s="19" customFormat="1" ht="14.25" customHeight="1"/>
    <row r="826" s="19" customFormat="1" ht="14.25" customHeight="1"/>
    <row r="827" s="19" customFormat="1" ht="14.25" customHeight="1"/>
    <row r="828" s="19" customFormat="1" ht="14.25" customHeight="1"/>
    <row r="829" s="19" customFormat="1" ht="14.25" customHeight="1"/>
    <row r="830" s="19" customFormat="1" ht="14.25" customHeight="1"/>
    <row r="831" s="19" customFormat="1" ht="14.25" customHeight="1"/>
    <row r="832" s="19" customFormat="1" ht="14.25" customHeight="1"/>
    <row r="833" s="19" customFormat="1" ht="14.25" customHeight="1"/>
    <row r="834" s="19" customFormat="1" ht="14.25" customHeight="1"/>
    <row r="835" s="19" customFormat="1" ht="14.25" customHeight="1"/>
    <row r="836" s="19" customFormat="1" ht="14.25" customHeight="1"/>
    <row r="837" s="19" customFormat="1" ht="14.25" customHeight="1"/>
    <row r="838" s="19" customFormat="1" ht="14.25" customHeight="1"/>
    <row r="839" s="19" customFormat="1" ht="14.25" customHeight="1"/>
    <row r="840" s="19" customFormat="1" ht="14.25" customHeight="1"/>
    <row r="841" s="19" customFormat="1" ht="14.25" customHeight="1"/>
    <row r="842" s="19" customFormat="1" ht="14.25" customHeight="1"/>
    <row r="843" s="19" customFormat="1" ht="14.25" customHeight="1"/>
    <row r="844" s="19" customFormat="1" ht="14.25" customHeight="1"/>
    <row r="845" s="19" customFormat="1" ht="14.25" customHeight="1"/>
    <row r="846" s="19" customFormat="1" ht="14.25" customHeight="1"/>
    <row r="847" s="19" customFormat="1" ht="14.25" customHeight="1"/>
    <row r="848" s="19" customFormat="1" ht="14.25" customHeight="1"/>
    <row r="849" s="19" customFormat="1" ht="14.25" customHeight="1"/>
    <row r="850" s="19" customFormat="1" ht="14.25" customHeight="1"/>
    <row r="851" s="19" customFormat="1" ht="14.25" customHeight="1"/>
    <row r="852" s="19" customFormat="1" ht="14.25" customHeight="1"/>
    <row r="853" s="19" customFormat="1" ht="14.25" customHeight="1"/>
    <row r="854" s="19" customFormat="1" ht="14.25" customHeight="1"/>
    <row r="855" s="19" customFormat="1" ht="14.25" customHeight="1"/>
    <row r="856" s="19" customFormat="1" ht="14.25" customHeight="1"/>
    <row r="857" s="19" customFormat="1" ht="14.25" customHeight="1"/>
    <row r="858" s="19" customFormat="1" ht="14.25" customHeight="1"/>
    <row r="859" s="19" customFormat="1" ht="14.25" customHeight="1"/>
    <row r="860" s="19" customFormat="1" ht="14.25" customHeight="1"/>
    <row r="861" s="19" customFormat="1" ht="14.25" customHeight="1"/>
    <row r="862" s="19" customFormat="1" ht="14.25" customHeight="1"/>
    <row r="863" s="19" customFormat="1" ht="14.25" customHeight="1"/>
    <row r="864" s="19" customFormat="1" ht="14.25" customHeight="1"/>
    <row r="865" s="19" customFormat="1" ht="14.25" customHeight="1"/>
    <row r="866" s="19" customFormat="1" ht="14.25" customHeight="1"/>
    <row r="867" s="19" customFormat="1" ht="14.25" customHeight="1"/>
    <row r="868" s="19" customFormat="1" ht="14.25" customHeight="1"/>
    <row r="869" s="19" customFormat="1" ht="14.25" customHeight="1"/>
    <row r="870" s="19" customFormat="1" ht="14.25" customHeight="1"/>
    <row r="871" s="19" customFormat="1" ht="14.25" customHeight="1"/>
    <row r="872" s="19" customFormat="1" ht="14.25" customHeight="1"/>
    <row r="873" s="19" customFormat="1" ht="14.25" customHeight="1"/>
    <row r="874" s="19" customFormat="1" ht="14.25" customHeight="1"/>
    <row r="875" s="19" customFormat="1" ht="14.25" customHeight="1"/>
    <row r="876" s="19" customFormat="1" ht="14.25" customHeight="1"/>
    <row r="877" s="19" customFormat="1" ht="14.25" customHeight="1"/>
    <row r="878" s="19" customFormat="1" ht="14.25" customHeight="1"/>
    <row r="879" s="19" customFormat="1" ht="14.25" customHeight="1"/>
    <row r="880" s="19" customFormat="1" ht="14.25" customHeight="1"/>
    <row r="881" s="19" customFormat="1" ht="14.25" customHeight="1"/>
    <row r="882" s="19" customFormat="1" ht="14.25" customHeight="1"/>
    <row r="883" s="19" customFormat="1" ht="14.25" customHeight="1"/>
    <row r="884" s="19" customFormat="1" ht="14.25" customHeight="1"/>
    <row r="885" s="19" customFormat="1" ht="14.25" customHeight="1"/>
    <row r="886" s="19" customFormat="1" ht="14.25" customHeight="1"/>
    <row r="887" s="19" customFormat="1" ht="14.25" customHeight="1"/>
    <row r="888" s="19" customFormat="1" ht="14.25" customHeight="1"/>
    <row r="889" s="19" customFormat="1" ht="14.25" customHeight="1"/>
    <row r="890" s="19" customFormat="1" ht="14.25" customHeight="1"/>
    <row r="891" s="19" customFormat="1" ht="14.25" customHeight="1"/>
    <row r="892" s="19" customFormat="1" ht="14.25" customHeight="1"/>
    <row r="893" s="19" customFormat="1" ht="14.25" customHeight="1"/>
    <row r="894" s="19" customFormat="1" ht="14.25" customHeight="1"/>
    <row r="895" s="19" customFormat="1" ht="14.25" customHeight="1"/>
    <row r="896" s="19" customFormat="1" ht="14.25" customHeight="1"/>
    <row r="897" s="19" customFormat="1" ht="14.25" customHeight="1"/>
    <row r="898" s="19" customFormat="1" ht="14.25" customHeight="1"/>
    <row r="899" s="19" customFormat="1" ht="14.25" customHeight="1"/>
    <row r="900" s="19" customFormat="1" ht="14.25" customHeight="1"/>
    <row r="901" s="19" customFormat="1" ht="14.25" customHeight="1"/>
    <row r="902" s="19" customFormat="1" ht="14.25" customHeight="1"/>
    <row r="903" s="19" customFormat="1" ht="14.25" customHeight="1"/>
    <row r="904" s="19" customFormat="1" ht="14.25" customHeight="1"/>
    <row r="905" s="19" customFormat="1" ht="14.25" customHeight="1"/>
    <row r="906" s="19" customFormat="1" ht="14.25" customHeight="1"/>
    <row r="907" s="19" customFormat="1" ht="14.25" customHeight="1"/>
    <row r="908" s="19" customFormat="1" ht="14.25" customHeight="1"/>
    <row r="909" s="19" customFormat="1" ht="14.25" customHeight="1"/>
    <row r="910" s="19" customFormat="1" ht="14.25" customHeight="1"/>
    <row r="911" s="19" customFormat="1" ht="14.25" customHeight="1"/>
    <row r="912" s="19" customFormat="1" ht="14.25" customHeight="1"/>
    <row r="913" s="19" customFormat="1" ht="14.25" customHeight="1"/>
    <row r="914" s="19" customFormat="1" ht="14.25" customHeight="1"/>
    <row r="915" s="19" customFormat="1" ht="14.25" customHeight="1"/>
    <row r="916" s="19" customFormat="1" ht="14.25" customHeight="1"/>
    <row r="917" s="19" customFormat="1" ht="14.25" customHeight="1"/>
    <row r="918" s="19" customFormat="1" ht="14.25" customHeight="1"/>
    <row r="919" s="19" customFormat="1" ht="14.25" customHeight="1"/>
    <row r="920" s="19" customFormat="1" ht="14.25" customHeight="1"/>
    <row r="921" s="19" customFormat="1" ht="14.25" customHeight="1"/>
    <row r="922" s="19" customFormat="1" ht="14.25" customHeight="1"/>
    <row r="923" s="19" customFormat="1" ht="14.25" customHeight="1"/>
    <row r="924" s="19" customFormat="1" ht="14.25" customHeight="1"/>
    <row r="925" s="19" customFormat="1" ht="14.25" customHeight="1"/>
    <row r="926" s="19" customFormat="1" ht="14.25" customHeight="1"/>
    <row r="927" s="19" customFormat="1" ht="14.25" customHeight="1"/>
    <row r="928" s="19" customFormat="1" ht="14.25" customHeight="1"/>
    <row r="929" s="19" customFormat="1" ht="14.25" customHeight="1"/>
    <row r="930" s="19" customFormat="1" ht="14.25" customHeight="1"/>
    <row r="931" s="19" customFormat="1" ht="14.25" customHeight="1"/>
    <row r="932" s="19" customFormat="1" ht="14.25" customHeight="1"/>
    <row r="933" s="19" customFormat="1" ht="14.25" customHeight="1"/>
    <row r="934" s="19" customFormat="1" ht="14.25" customHeight="1"/>
    <row r="935" s="19" customFormat="1" ht="14.25" customHeight="1"/>
    <row r="936" s="19" customFormat="1" ht="14.25" customHeight="1"/>
    <row r="937" s="19" customFormat="1" ht="14.25" customHeight="1"/>
    <row r="938" s="19" customFormat="1" ht="14.25" customHeight="1"/>
    <row r="939" s="19" customFormat="1" ht="14.25" customHeight="1"/>
    <row r="940" s="19" customFormat="1" ht="14.25" customHeight="1"/>
    <row r="941" s="19" customFormat="1" ht="14.25" customHeight="1"/>
    <row r="942" s="19" customFormat="1" ht="14.25" customHeight="1"/>
    <row r="943" s="19" customFormat="1" ht="14.25" customHeight="1"/>
    <row r="944" s="19" customFormat="1" ht="14.25" customHeight="1"/>
    <row r="945" s="19" customFormat="1" ht="14.25" customHeight="1"/>
    <row r="946" s="19" customFormat="1" ht="14.25" customHeight="1"/>
    <row r="947" s="19" customFormat="1" ht="14.25" customHeight="1"/>
    <row r="948" s="19" customFormat="1" ht="14.25" customHeight="1"/>
    <row r="949" s="19" customFormat="1" ht="14.25" customHeight="1"/>
    <row r="950" s="19" customFormat="1" ht="14.25" customHeight="1"/>
    <row r="951" s="19" customFormat="1" ht="14.25" customHeight="1"/>
    <row r="952" s="19" customFormat="1" ht="14.25" customHeight="1"/>
    <row r="953" s="19" customFormat="1" ht="14.25" customHeight="1"/>
    <row r="954" s="19" customFormat="1" ht="14.25" customHeight="1"/>
    <row r="955" s="19" customFormat="1" ht="14.25" customHeight="1"/>
    <row r="956" s="19" customFormat="1" ht="14.25" customHeight="1"/>
    <row r="957" s="19" customFormat="1" ht="14.25" customHeight="1"/>
    <row r="958" s="19" customFormat="1" ht="14.25" customHeight="1"/>
    <row r="959" s="19" customFormat="1" ht="14.25" customHeight="1"/>
    <row r="960" s="19" customFormat="1" ht="14.25" customHeight="1"/>
    <row r="961" s="19" customFormat="1" ht="14.25" customHeight="1"/>
    <row r="962" s="19" customFormat="1" ht="14.25" customHeight="1"/>
    <row r="963" s="19" customFormat="1" ht="14.25" customHeight="1"/>
    <row r="964" s="19" customFormat="1" ht="14.25" customHeight="1"/>
    <row r="965" s="19" customFormat="1" ht="14.25" customHeight="1"/>
    <row r="966" s="19" customFormat="1" ht="14.25" customHeight="1"/>
    <row r="967" s="19" customFormat="1" ht="14.25" customHeight="1"/>
    <row r="968" s="19" customFormat="1" ht="14.25" customHeight="1"/>
    <row r="969" s="19" customFormat="1" ht="14.25" customHeight="1"/>
    <row r="970" s="19" customFormat="1" ht="14.25" customHeight="1"/>
    <row r="971" s="19" customFormat="1" ht="14.25" customHeight="1"/>
    <row r="972" s="19" customFormat="1" ht="14.25" customHeight="1"/>
    <row r="973" s="19" customFormat="1" ht="14.25" customHeight="1"/>
    <row r="974" s="19" customFormat="1" ht="14.25" customHeight="1"/>
    <row r="975" s="19" customFormat="1" ht="14.25" customHeight="1"/>
    <row r="976" s="19" customFormat="1" ht="14.25" customHeight="1"/>
    <row r="977" s="19" customFormat="1" ht="14.25" customHeight="1"/>
    <row r="978" s="19" customFormat="1" ht="14.25" customHeight="1"/>
    <row r="979" s="19" customFormat="1" ht="14.25" customHeight="1"/>
    <row r="980" s="19" customFormat="1" ht="14.25" customHeight="1"/>
    <row r="981" s="19" customFormat="1" ht="14.25" customHeight="1"/>
    <row r="982" s="19" customFormat="1" ht="14.25" customHeight="1"/>
    <row r="983" s="19" customFormat="1" ht="14.25" customHeight="1"/>
    <row r="984" s="19" customFormat="1" ht="14.25" customHeight="1"/>
    <row r="985" s="19" customFormat="1" ht="14.25" customHeight="1"/>
    <row r="986" s="19" customFormat="1" ht="14.25" customHeight="1"/>
    <row r="987" s="19" customFormat="1" ht="14.25" customHeight="1"/>
    <row r="988" s="19" customFormat="1" ht="14.25" customHeight="1"/>
    <row r="989" s="19" customFormat="1" ht="14.25" customHeight="1"/>
    <row r="990" s="19" customFormat="1" ht="14.25" customHeight="1"/>
    <row r="991" s="19" customFormat="1" ht="14.25" customHeight="1"/>
    <row r="992" s="19" customFormat="1" ht="14.25" customHeight="1"/>
    <row r="993" s="19" customFormat="1" ht="14.25" customHeight="1"/>
    <row r="994" s="19" customFormat="1" ht="14.25" customHeight="1"/>
    <row r="995" s="19" customFormat="1" ht="14.25" customHeight="1"/>
    <row r="996" s="19" customFormat="1" ht="14.25" customHeight="1"/>
    <row r="997" s="19" customFormat="1" ht="14.25" customHeight="1"/>
    <row r="998" s="19" customFormat="1" ht="14.25" customHeight="1"/>
    <row r="999" s="19" customFormat="1" ht="14.25" customHeight="1"/>
    <row r="1000" s="19" customFormat="1" ht="14.25" customHeight="1"/>
    <row r="1001" s="19" customFormat="1" ht="14.25" customHeight="1"/>
    <row r="1002" s="19" customFormat="1" ht="14.25" customHeight="1"/>
  </sheetData>
  <mergeCells count="10">
    <mergeCell ref="B38:D38"/>
    <mergeCell ref="B35:C35"/>
    <mergeCell ref="B2:L2"/>
    <mergeCell ref="B3:B4"/>
    <mergeCell ref="C3:C4"/>
    <mergeCell ref="L3:L4"/>
    <mergeCell ref="D3:E3"/>
    <mergeCell ref="F3:G3"/>
    <mergeCell ref="H3:I3"/>
    <mergeCell ref="J3:K3"/>
  </mergeCells>
  <pageMargins left="0.7" right="0.7" top="0.75" bottom="0.75" header="0" footer="0"/>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2024-03-11T13:29:01Z</cp:lastPrinted>
  <dcterms:created xsi:type="dcterms:W3CDTF">2021-10-04T14:21:04Z</dcterms:created>
  <dcterms:modified xsi:type="dcterms:W3CDTF">2024-03-11T13:29:12Z</dcterms:modified>
</cp:coreProperties>
</file>