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ССЗ\263-Р\"/>
    </mc:Choice>
  </mc:AlternateContent>
  <xr:revisionPtr revIDLastSave="0" documentId="13_ncr:1_{BA214FEF-9329-4A2C-83BC-2D02C007682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GJ0lqnNU9AwNnzHan7LTpx4LehLvFV3jb95nrBLK6I="/>
    </ext>
  </extLst>
</workbook>
</file>

<file path=xl/calcChain.xml><?xml version="1.0" encoding="utf-8"?>
<calcChain xmlns="http://schemas.openxmlformats.org/spreadsheetml/2006/main">
  <c r="D32" i="1" l="1"/>
  <c r="D26" i="1"/>
  <c r="E26" i="1" s="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7" i="1"/>
  <c r="E28" i="1"/>
  <c r="E29" i="1"/>
  <c r="E30" i="1"/>
  <c r="E31" i="1"/>
  <c r="E32" i="1"/>
  <c r="E33" i="1"/>
  <c r="E34" i="1"/>
  <c r="E8" i="1"/>
  <c r="F35" i="1"/>
  <c r="D35" i="1"/>
  <c r="H23" i="1" l="1"/>
  <c r="H34" i="1"/>
  <c r="H30" i="1"/>
  <c r="H21" i="1"/>
  <c r="H13" i="1"/>
  <c r="H27" i="1"/>
  <c r="H19" i="1"/>
  <c r="H15" i="1"/>
  <c r="H11" i="1"/>
  <c r="H12" i="1"/>
  <c r="H32" i="1"/>
  <c r="H28" i="1"/>
  <c r="H10" i="1"/>
  <c r="H31" i="1"/>
  <c r="G35" i="1"/>
  <c r="H14" i="1"/>
  <c r="H16" i="1"/>
  <c r="H18" i="1"/>
  <c r="H20" i="1"/>
  <c r="H22" i="1"/>
  <c r="H24" i="1"/>
  <c r="H26" i="1"/>
  <c r="H9" i="1"/>
  <c r="H25" i="1"/>
  <c r="E35" i="1"/>
  <c r="H29" i="1"/>
  <c r="H17" i="1"/>
  <c r="H33" i="1"/>
  <c r="H8" i="1"/>
  <c r="H35" i="1" l="1"/>
</calcChain>
</file>

<file path=xl/sharedStrings.xml><?xml version="1.0" encoding="utf-8"?>
<sst xmlns="http://schemas.openxmlformats.org/spreadsheetml/2006/main" count="43" uniqueCount="41">
  <si>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</si>
  <si>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з/п</t>
  </si>
  <si>
    <t>Адміністративно-
територіальні одиниці/ заклад охорони здоров'я</t>
  </si>
  <si>
    <t>Кардіовертер-дефібрилятор двокамерний</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</si>
  <si>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</si>
  <si>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</si>
  <si>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</si>
  <si>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</si>
  <si>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</si>
  <si>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</si>
  <si>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</si>
  <si>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</si>
  <si>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</si>
  <si>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</si>
  <si>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</si>
  <si>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</si>
  <si>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</si>
  <si>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</si>
  <si>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</si>
  <si>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</si>
  <si>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</si>
  <si>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</si>
  <si>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</si>
  <si>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</si>
  <si>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</si>
  <si>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</si>
  <si>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</si>
  <si>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</si>
  <si>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</si>
  <si>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</si>
  <si>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</si>
  <si>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</si>
  <si>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</si>
  <si>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</si>
  <si>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</si>
  <si>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 xml:space="preserve"> </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</si>
  <si>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Комплект інтродьюсерів Vitatron VІК7S1 (1 шт.) та Комплект інтродьюсерів Vitatron VІК9S1 (1 шт.)
DDME3D1 Двокамерний кардіовертер-дефібрилятор, що імплантується Mirro MRI DR SureScan
Виробник: Медтронік, Інк. США;
693565 Електрод Sprint Quattro Secure S MRI SureScan
Виробник: Медтронік, Інк. США;
5076-52 Електрод CapSure Fix Novus MRI SureScan
Виробник: Медтронік, Інк. США;
VІК7S1 Комплект інтродьюсерів Vitatron VІК7S1
Виробник: Вітатрон Голдінг Бі. Ві., Нідерланди
VІК9S1 Комплект інтродьюсерів Vitatron VІК9S1
Виробник: Вітатрон Голдінг Бі. Ві., Нідерланди
Ціна за комплект - 39 841,44 грн
(mnn id: 14082)</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</si>
  <si>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Комплект інтродьюсерів Vitatron VІК7S1 (1 шт.) та Комплект інтродьюсерів Vitatron VІК9S1 (1 шт.)
DDME3D1 Двокамерний кардіовертер-дефібрилятор, що імплантується Mirro MRI DR SureScan
Виробник: Медтронік, Інк. США;
693565 Електрод Sprint Quattro Secure S MRI SureScan
Виробник: Медтронік, Інк. США;
5076-52 Електрод CapSure Fix Novus MRI SureScan
Виробник: Медтронік, Інк. США;
VІК7S1 Комплект інтродьюсерів Vitatron VІК7S1
Виробник: Вітатрон Голдінг Бі. Ві., Нідерланди
VІК9S1 Комплект інтродьюсерів Vitatron VІК9S1
Виробник: Вітатрон Голдінг Бі. Ві., Нідерланди
Ціна за комплект - 39 841,41 грн
(mnn id: 14082)</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</si>
  <si>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</si>
  <si>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</si>
  <si>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20.02.2024 № 178-Р  (у редакції наказу державного підприємства «Медичні закупівлі України» від 11 березня 2024 року № 263-Р)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</si>
</sst>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b/>
      <sz val="12"/>
      <color rgb="FF000000"/>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5">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bottom style="thin">
        <color rgb="FF000000"/>
      </bottom>
      <diagonal/>
    </border>
    <border>
      <left style="medium">
        <color rgb="FF000000"/>
      </left>
      <right style="thin">
        <color indexed="64"/>
      </right>
      <top style="medium">
        <color rgb="FF000000"/>
      </top>
      <bottom style="thin">
        <color rgb="FF000000"/>
      </bottom>
      <diagonal/>
    </border>
    <border>
      <left style="medium">
        <color rgb="FF000000"/>
      </left>
      <right style="thin">
        <color indexed="64"/>
      </right>
      <top/>
      <bottom style="thin">
        <color rgb="FF000000"/>
      </bottom>
      <diagonal/>
    </border>
    <border>
      <left style="medium">
        <color rgb="FF000000"/>
      </left>
      <right style="thin">
        <color indexed="64"/>
      </right>
      <top/>
      <bottom style="medium">
        <color rgb="FF000000"/>
      </bottom>
      <diagonal/>
    </border>
    <border>
      <left style="medium">
        <color indexed="64"/>
      </left>
      <right style="thin">
        <color indexed="64"/>
      </right>
      <top style="medium">
        <color rgb="FF000000"/>
      </top>
      <bottom style="thin">
        <color rgb="FF000000"/>
      </bottom>
      <diagonal/>
    </border>
    <border>
      <left style="medium">
        <color indexed="64"/>
      </left>
      <right style="thin">
        <color indexed="64"/>
      </right>
      <top/>
      <bottom style="thin">
        <color rgb="FF000000"/>
      </bottom>
      <diagonal/>
    </border>
    <border>
      <left style="medium">
        <color indexed="64"/>
      </left>
      <right style="thin">
        <color indexed="64"/>
      </right>
      <top/>
      <bottom style="medium">
        <color rgb="FF000000"/>
      </bottom>
      <diagonal/>
    </border>
  </borders>
  <cellStyleXfs count="1">
    <xf numFmtId="0" fontId="0" fillId="0" borderId="0"/>
  </cellStyleXfs>
  <cellXfs count="70">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5"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4" fillId="3" borderId="18" xfId="0" applyFont="1" applyFill="1" applyBorder="1" applyAlignment="1">
      <alignment horizontal="left" vertical="center" wrapText="1"/>
    </xf>
    <xf numFmtId="0" fontId="1" fillId="3" borderId="20" xfId="0" applyFont="1" applyFill="1" applyBorder="1" applyAlignment="1">
      <alignment horizontal="center" vertical="center"/>
    </xf>
    <xf numFmtId="0" fontId="4" fillId="3" borderId="21" xfId="0" applyFont="1" applyFill="1" applyBorder="1" applyAlignment="1">
      <alignment horizontal="left" vertical="center" wrapText="1"/>
    </xf>
    <xf numFmtId="0" fontId="1" fillId="4" borderId="0" xfId="0" applyFont="1" applyFill="1" applyAlignment="1">
      <alignment horizontal="center" vertical="center"/>
    </xf>
    <xf numFmtId="0" fontId="1" fillId="4" borderId="20" xfId="0" applyFont="1" applyFill="1" applyBorder="1" applyAlignment="1">
      <alignment horizontal="center" vertical="center"/>
    </xf>
    <xf numFmtId="0" fontId="4" fillId="4" borderId="21" xfId="0" applyFont="1" applyFill="1" applyBorder="1" applyAlignment="1">
      <alignment horizontal="left" vertical="center" wrapText="1"/>
    </xf>
    <xf numFmtId="4" fontId="4" fillId="4" borderId="19" xfId="0" applyNumberFormat="1" applyFont="1" applyFill="1" applyBorder="1" applyAlignment="1">
      <alignment horizontal="center" vertical="center" wrapText="1"/>
    </xf>
    <xf numFmtId="0" fontId="7" fillId="4" borderId="0" xfId="0" applyFont="1" applyFill="1"/>
    <xf numFmtId="0" fontId="1" fillId="4" borderId="17" xfId="0" applyFont="1" applyFill="1" applyBorder="1" applyAlignment="1">
      <alignment horizontal="center" vertical="center"/>
    </xf>
    <xf numFmtId="0" fontId="4" fillId="4" borderId="22" xfId="0" applyFont="1" applyFill="1" applyBorder="1" applyAlignment="1">
      <alignment horizontal="left" vertical="center" wrapText="1"/>
    </xf>
    <xf numFmtId="0" fontId="1" fillId="3" borderId="23" xfId="0" applyFont="1" applyFill="1" applyBorder="1" applyAlignment="1">
      <alignment horizontal="center" vertical="center"/>
    </xf>
    <xf numFmtId="0" fontId="4" fillId="3" borderId="24"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0" fontId="7" fillId="3" borderId="0" xfId="0" applyFont="1" applyFill="1"/>
    <xf numFmtId="3" fontId="4" fillId="2" borderId="6" xfId="0" applyNumberFormat="1" applyFont="1" applyFill="1" applyBorder="1" applyAlignment="1">
      <alignment horizontal="center" vertical="center"/>
    </xf>
    <xf numFmtId="4" fontId="4" fillId="2" borderId="26" xfId="0" applyNumberFormat="1" applyFont="1" applyFill="1" applyBorder="1" applyAlignment="1">
      <alignment horizontal="center" vertical="center"/>
    </xf>
    <xf numFmtId="4" fontId="1" fillId="2" borderId="27"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3" fontId="1" fillId="2" borderId="31"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3" fontId="1" fillId="2" borderId="33" xfId="0" applyNumberFormat="1" applyFont="1" applyFill="1" applyBorder="1" applyAlignment="1">
      <alignment horizontal="center" vertical="center" wrapText="1"/>
    </xf>
    <xf numFmtId="3" fontId="1" fillId="2" borderId="34" xfId="0" applyNumberFormat="1" applyFont="1" applyFill="1" applyBorder="1" applyAlignment="1">
      <alignment horizontal="center" vertical="center" wrapText="1"/>
    </xf>
    <xf numFmtId="0" fontId="13" fillId="2" borderId="25" xfId="0" applyFont="1" applyFill="1" applyBorder="1" applyAlignment="1">
      <alignment horizontal="left" vertical="center" wrapText="1"/>
    </xf>
    <xf numFmtId="0" fontId="5" fillId="3" borderId="25" xfId="0" applyFont="1" applyFill="1" applyBorder="1"/>
    <xf numFmtId="0" fontId="8" fillId="3" borderId="4" xfId="0" applyFont="1" applyFill="1" applyBorder="1" applyAlignment="1">
      <alignment horizontal="left" vertical="center" wrapText="1"/>
    </xf>
    <xf numFmtId="0" fontId="5" fillId="3" borderId="6"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8" xfId="0" applyFont="1" applyFill="1" applyBorder="1"/>
    <xf numFmtId="0" fontId="5" fillId="3" borderId="14" xfId="0" applyFont="1" applyFill="1" applyBorder="1"/>
    <xf numFmtId="0" fontId="4" fillId="3" borderId="3" xfId="0" applyFont="1" applyFill="1" applyBorder="1" applyAlignment="1">
      <alignment horizontal="center" vertical="center" wrapText="1"/>
    </xf>
    <xf numFmtId="0" fontId="5" fillId="3" borderId="9" xfId="0" applyFont="1" applyFill="1" applyBorder="1"/>
    <xf numFmtId="0" fontId="5" fillId="3" borderId="12" xfId="0" applyFont="1" applyFill="1" applyBorder="1"/>
    <xf numFmtId="0" fontId="4" fillId="3" borderId="4" xfId="0" applyFont="1" applyFill="1" applyBorder="1" applyAlignment="1">
      <alignment horizontal="center" vertical="center" wrapText="1"/>
    </xf>
    <xf numFmtId="0" fontId="5" fillId="3" borderId="5" xfId="0" applyFont="1" applyFill="1" applyBorder="1" applyAlignment="1">
      <alignment vertical="center"/>
    </xf>
    <xf numFmtId="0" fontId="5" fillId="3" borderId="6" xfId="0" applyFont="1" applyFill="1" applyBorder="1" applyAlignment="1">
      <alignment vertical="center"/>
    </xf>
    <xf numFmtId="0" fontId="4" fillId="2" borderId="7" xfId="0" applyFont="1" applyFill="1" applyBorder="1" applyAlignment="1">
      <alignment horizontal="center" vertical="center" wrapText="1"/>
    </xf>
    <xf numFmtId="0" fontId="5" fillId="3" borderId="11" xfId="0" applyFont="1" applyFill="1" applyBorder="1"/>
    <xf numFmtId="0" fontId="5" fillId="3" borderId="16" xfId="0" applyFont="1" applyFill="1" applyBorder="1"/>
    <xf numFmtId="0" fontId="12" fillId="3" borderId="9" xfId="0" applyFont="1" applyFill="1" applyBorder="1" applyAlignment="1">
      <alignment horizontal="center" vertical="center" wrapText="1"/>
    </xf>
    <xf numFmtId="0" fontId="5" fillId="3" borderId="10" xfId="0" applyFont="1" applyFill="1" applyBorder="1"/>
    <xf numFmtId="0" fontId="5" fillId="3" borderId="13"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50" zoomScaleNormal="10" zoomScaleSheetLayoutView="50" workbookViewId="0">
      <selection activeCell="H1" sqref="H1"/>
    </sheetView>
  </sheetViews>
  <sheetFormatPr defaultColWidth="14.453125" defaultRowHeight="15" customHeight="1"/>
  <cols>
    <col min="1" max="2" width="5.26953125" style="14" customWidth="1"/>
    <col min="3" max="3" width="39.26953125" style="14" customWidth="1"/>
    <col min="4" max="4" width="52" style="14" customWidth="1"/>
    <col min="5" max="5" width="51.26953125" style="14" customWidth="1"/>
    <col min="6" max="6" width="52" style="14" customWidth="1"/>
    <col min="7" max="7" width="51.26953125" style="14" customWidth="1"/>
    <col min="8" max="8" width="63.1796875" style="14" customWidth="1"/>
    <col min="9" max="16384" width="14.453125" style="14"/>
  </cols>
  <sheetData>
    <row r="1" spans="1:26" ht="94.5" customHeight="1">
      <c r="A1" s="12"/>
      <c r="B1" s="12"/>
      <c r="C1" s="13"/>
      <c r="D1" s="1"/>
      <c r="E1" s="2"/>
      <c r="F1" s="1"/>
      <c r="G1" s="2"/>
      <c r="H1" s="2" t="s">
        <v>40</v>
      </c>
    </row>
    <row r="2" spans="1:26" ht="114.75" customHeight="1">
      <c r="A2" s="15"/>
      <c r="B2" s="53" t="s">
        <v>0</v>
      </c>
      <c r="C2" s="54"/>
      <c r="D2" s="54"/>
      <c r="E2" s="54"/>
      <c r="F2" s="54"/>
      <c r="G2" s="54"/>
      <c r="H2" s="54"/>
    </row>
    <row r="3" spans="1:26" ht="39" customHeight="1">
      <c r="A3" s="15"/>
      <c r="B3" s="55" t="s">
        <v>1</v>
      </c>
      <c r="C3" s="58" t="s">
        <v>2</v>
      </c>
      <c r="D3" s="61" t="s">
        <v>3</v>
      </c>
      <c r="E3" s="62"/>
      <c r="F3" s="62"/>
      <c r="G3" s="63"/>
      <c r="H3" s="64" t="s">
        <v>4</v>
      </c>
    </row>
    <row r="4" spans="1:26" ht="402.75" customHeight="1">
      <c r="A4" s="16"/>
      <c r="B4" s="56"/>
      <c r="C4" s="59"/>
      <c r="D4" s="67" t="s">
        <v>36</v>
      </c>
      <c r="E4" s="68"/>
      <c r="F4" s="67" t="s">
        <v>37</v>
      </c>
      <c r="G4" s="68"/>
      <c r="H4" s="65"/>
    </row>
    <row r="5" spans="1:26" ht="35.25" customHeight="1">
      <c r="A5" s="16"/>
      <c r="B5" s="56"/>
      <c r="C5" s="59"/>
      <c r="D5" s="60"/>
      <c r="E5" s="69"/>
      <c r="F5" s="60"/>
      <c r="G5" s="69"/>
      <c r="H5" s="65"/>
    </row>
    <row r="6" spans="1:26" ht="21" customHeight="1">
      <c r="A6" s="16"/>
      <c r="B6" s="57"/>
      <c r="C6" s="60"/>
      <c r="D6" s="3" t="s">
        <v>5</v>
      </c>
      <c r="E6" s="3" t="s">
        <v>6</v>
      </c>
      <c r="F6" s="3" t="s">
        <v>5</v>
      </c>
      <c r="G6" s="3" t="s">
        <v>6</v>
      </c>
      <c r="H6" s="66"/>
    </row>
    <row r="7" spans="1:26" ht="12" customHeight="1" thickBot="1">
      <c r="A7" s="17"/>
      <c r="B7" s="18">
        <v>1</v>
      </c>
      <c r="C7" s="18">
        <v>2</v>
      </c>
      <c r="D7" s="19">
        <v>3</v>
      </c>
      <c r="E7" s="19">
        <v>4</v>
      </c>
      <c r="F7" s="19">
        <v>5</v>
      </c>
      <c r="G7" s="19">
        <v>6</v>
      </c>
      <c r="H7" s="18">
        <v>7</v>
      </c>
    </row>
    <row r="8" spans="1:26" ht="18" customHeight="1">
      <c r="A8" s="12"/>
      <c r="B8" s="20">
        <v>1</v>
      </c>
      <c r="C8" s="21" t="s">
        <v>7</v>
      </c>
      <c r="D8" s="42">
        <v>0</v>
      </c>
      <c r="E8" s="40">
        <f>D8*39841.44</f>
        <v>0</v>
      </c>
      <c r="F8" s="46">
        <v>0</v>
      </c>
      <c r="G8" s="45">
        <f>F8*39841.41</f>
        <v>0</v>
      </c>
      <c r="H8" s="4">
        <f t="shared" ref="H8:H34" si="0">E8+G8</f>
        <v>0</v>
      </c>
    </row>
    <row r="9" spans="1:26" ht="18" customHeight="1">
      <c r="A9" s="12"/>
      <c r="B9" s="22">
        <v>2</v>
      </c>
      <c r="C9" s="23" t="s">
        <v>8</v>
      </c>
      <c r="D9" s="43">
        <v>0</v>
      </c>
      <c r="E9" s="41">
        <f t="shared" ref="E9:E34" si="1">D9*39841.44</f>
        <v>0</v>
      </c>
      <c r="F9" s="47">
        <v>0</v>
      </c>
      <c r="G9" s="45">
        <f t="shared" ref="G9:G34" si="2">F9*39841.41</f>
        <v>0</v>
      </c>
      <c r="H9" s="4">
        <f t="shared" si="0"/>
        <v>0</v>
      </c>
    </row>
    <row r="10" spans="1:26" ht="18" customHeight="1">
      <c r="A10" s="12"/>
      <c r="B10" s="20">
        <v>3</v>
      </c>
      <c r="C10" s="23" t="s">
        <v>9</v>
      </c>
      <c r="D10" s="43">
        <v>1</v>
      </c>
      <c r="E10" s="41">
        <f t="shared" si="1"/>
        <v>39841.440000000002</v>
      </c>
      <c r="F10" s="47">
        <v>0</v>
      </c>
      <c r="G10" s="45">
        <f t="shared" si="2"/>
        <v>0</v>
      </c>
      <c r="H10" s="4">
        <f t="shared" si="0"/>
        <v>39841.440000000002</v>
      </c>
    </row>
    <row r="11" spans="1:26" ht="18" customHeight="1">
      <c r="A11" s="24"/>
      <c r="B11" s="25">
        <v>4</v>
      </c>
      <c r="C11" s="26" t="s">
        <v>10</v>
      </c>
      <c r="D11" s="43">
        <v>0</v>
      </c>
      <c r="E11" s="41">
        <f t="shared" si="1"/>
        <v>0</v>
      </c>
      <c r="F11" s="47">
        <v>0</v>
      </c>
      <c r="G11" s="45">
        <f t="shared" si="2"/>
        <v>0</v>
      </c>
      <c r="H11" s="27">
        <f t="shared" si="0"/>
        <v>0</v>
      </c>
      <c r="I11" s="28"/>
      <c r="J11" s="28"/>
      <c r="K11" s="28"/>
      <c r="L11" s="28"/>
      <c r="M11" s="28"/>
      <c r="N11" s="28"/>
      <c r="O11" s="28"/>
      <c r="P11" s="28"/>
      <c r="Q11" s="28"/>
      <c r="R11" s="28"/>
      <c r="S11" s="28"/>
      <c r="T11" s="28"/>
      <c r="U11" s="28"/>
      <c r="V11" s="28"/>
      <c r="W11" s="28"/>
      <c r="X11" s="28"/>
      <c r="Y11" s="28"/>
      <c r="Z11" s="28"/>
    </row>
    <row r="12" spans="1:26" ht="18" customHeight="1">
      <c r="A12" s="24"/>
      <c r="B12" s="29">
        <v>5</v>
      </c>
      <c r="C12" s="26" t="s">
        <v>11</v>
      </c>
      <c r="D12" s="43">
        <v>0</v>
      </c>
      <c r="E12" s="41">
        <f t="shared" si="1"/>
        <v>0</v>
      </c>
      <c r="F12" s="47">
        <v>0</v>
      </c>
      <c r="G12" s="45">
        <f t="shared" si="2"/>
        <v>0</v>
      </c>
      <c r="H12" s="27">
        <f t="shared" si="0"/>
        <v>0</v>
      </c>
      <c r="I12" s="28"/>
      <c r="J12" s="28"/>
      <c r="K12" s="28"/>
      <c r="L12" s="28"/>
      <c r="M12" s="28"/>
      <c r="N12" s="28"/>
      <c r="O12" s="28"/>
      <c r="P12" s="28"/>
      <c r="Q12" s="28"/>
      <c r="R12" s="28"/>
      <c r="S12" s="28"/>
      <c r="T12" s="28"/>
      <c r="U12" s="28"/>
      <c r="V12" s="28"/>
      <c r="W12" s="28"/>
      <c r="X12" s="28"/>
      <c r="Y12" s="28"/>
      <c r="Z12" s="28"/>
    </row>
    <row r="13" spans="1:26" ht="18" customHeight="1">
      <c r="A13" s="12"/>
      <c r="B13" s="22">
        <v>6</v>
      </c>
      <c r="C13" s="23" t="s">
        <v>12</v>
      </c>
      <c r="D13" s="43">
        <v>1</v>
      </c>
      <c r="E13" s="41">
        <f t="shared" si="1"/>
        <v>39841.440000000002</v>
      </c>
      <c r="F13" s="47">
        <v>0</v>
      </c>
      <c r="G13" s="45">
        <f t="shared" si="2"/>
        <v>0</v>
      </c>
      <c r="H13" s="4">
        <f t="shared" si="0"/>
        <v>39841.440000000002</v>
      </c>
    </row>
    <row r="14" spans="1:26" ht="18" customHeight="1">
      <c r="A14" s="12"/>
      <c r="B14" s="20">
        <v>7</v>
      </c>
      <c r="C14" s="23" t="s">
        <v>13</v>
      </c>
      <c r="D14" s="43">
        <v>0</v>
      </c>
      <c r="E14" s="41">
        <f t="shared" si="1"/>
        <v>0</v>
      </c>
      <c r="F14" s="47">
        <v>0</v>
      </c>
      <c r="G14" s="45">
        <f t="shared" si="2"/>
        <v>0</v>
      </c>
      <c r="H14" s="4">
        <f t="shared" si="0"/>
        <v>0</v>
      </c>
    </row>
    <row r="15" spans="1:26" ht="18" customHeight="1">
      <c r="A15" s="12"/>
      <c r="B15" s="22">
        <v>8</v>
      </c>
      <c r="C15" s="23" t="s">
        <v>14</v>
      </c>
      <c r="D15" s="43">
        <v>0</v>
      </c>
      <c r="E15" s="41">
        <f t="shared" si="1"/>
        <v>0</v>
      </c>
      <c r="F15" s="47">
        <v>0</v>
      </c>
      <c r="G15" s="45">
        <f t="shared" si="2"/>
        <v>0</v>
      </c>
      <c r="H15" s="4">
        <f t="shared" si="0"/>
        <v>0</v>
      </c>
    </row>
    <row r="16" spans="1:26" ht="18" customHeight="1">
      <c r="A16" s="12"/>
      <c r="B16" s="20">
        <v>9</v>
      </c>
      <c r="C16" s="23" t="s">
        <v>15</v>
      </c>
      <c r="D16" s="43">
        <v>1</v>
      </c>
      <c r="E16" s="41">
        <f t="shared" si="1"/>
        <v>39841.440000000002</v>
      </c>
      <c r="F16" s="47">
        <v>0</v>
      </c>
      <c r="G16" s="45">
        <f t="shared" si="2"/>
        <v>0</v>
      </c>
      <c r="H16" s="4">
        <f t="shared" si="0"/>
        <v>39841.440000000002</v>
      </c>
    </row>
    <row r="17" spans="1:26" ht="18" customHeight="1">
      <c r="A17" s="12"/>
      <c r="B17" s="22">
        <v>10</v>
      </c>
      <c r="C17" s="23" t="s">
        <v>16</v>
      </c>
      <c r="D17" s="43">
        <v>0</v>
      </c>
      <c r="E17" s="41">
        <f t="shared" si="1"/>
        <v>0</v>
      </c>
      <c r="F17" s="47">
        <v>0</v>
      </c>
      <c r="G17" s="45">
        <f t="shared" si="2"/>
        <v>0</v>
      </c>
      <c r="H17" s="4">
        <f t="shared" si="0"/>
        <v>0</v>
      </c>
    </row>
    <row r="18" spans="1:26" ht="18" customHeight="1">
      <c r="A18" s="24"/>
      <c r="B18" s="29">
        <v>11</v>
      </c>
      <c r="C18" s="26" t="s">
        <v>17</v>
      </c>
      <c r="D18" s="43">
        <v>0</v>
      </c>
      <c r="E18" s="41">
        <f t="shared" si="1"/>
        <v>0</v>
      </c>
      <c r="F18" s="47">
        <v>0</v>
      </c>
      <c r="G18" s="45">
        <f t="shared" si="2"/>
        <v>0</v>
      </c>
      <c r="H18" s="27">
        <f t="shared" si="0"/>
        <v>0</v>
      </c>
      <c r="I18" s="28"/>
      <c r="J18" s="28"/>
      <c r="K18" s="28"/>
      <c r="L18" s="28"/>
      <c r="M18" s="28"/>
      <c r="N18" s="28"/>
      <c r="O18" s="28"/>
      <c r="P18" s="28"/>
      <c r="Q18" s="28"/>
      <c r="R18" s="28"/>
      <c r="S18" s="28"/>
      <c r="T18" s="28"/>
      <c r="U18" s="28"/>
      <c r="V18" s="28"/>
      <c r="W18" s="28"/>
      <c r="X18" s="28"/>
      <c r="Y18" s="28"/>
      <c r="Z18" s="28"/>
    </row>
    <row r="19" spans="1:26" ht="18" customHeight="1">
      <c r="A19" s="12"/>
      <c r="B19" s="22">
        <v>12</v>
      </c>
      <c r="C19" s="23" t="s">
        <v>18</v>
      </c>
      <c r="D19" s="43">
        <v>0</v>
      </c>
      <c r="E19" s="41">
        <f t="shared" si="1"/>
        <v>0</v>
      </c>
      <c r="F19" s="47">
        <v>0</v>
      </c>
      <c r="G19" s="45">
        <f t="shared" si="2"/>
        <v>0</v>
      </c>
      <c r="H19" s="4">
        <f t="shared" si="0"/>
        <v>0</v>
      </c>
    </row>
    <row r="20" spans="1:26" ht="18" customHeight="1">
      <c r="A20" s="12"/>
      <c r="B20" s="20">
        <v>13</v>
      </c>
      <c r="C20" s="23" t="s">
        <v>19</v>
      </c>
      <c r="D20" s="43">
        <v>0</v>
      </c>
      <c r="E20" s="41">
        <f t="shared" si="1"/>
        <v>0</v>
      </c>
      <c r="F20" s="47">
        <v>0</v>
      </c>
      <c r="G20" s="45">
        <f t="shared" si="2"/>
        <v>0</v>
      </c>
      <c r="H20" s="4">
        <f t="shared" si="0"/>
        <v>0</v>
      </c>
    </row>
    <row r="21" spans="1:26" ht="18" customHeight="1">
      <c r="A21" s="24"/>
      <c r="B21" s="25">
        <v>14</v>
      </c>
      <c r="C21" s="26" t="s">
        <v>20</v>
      </c>
      <c r="D21" s="43">
        <v>0</v>
      </c>
      <c r="E21" s="41">
        <f t="shared" si="1"/>
        <v>0</v>
      </c>
      <c r="F21" s="47">
        <v>0</v>
      </c>
      <c r="G21" s="45">
        <f t="shared" si="2"/>
        <v>0</v>
      </c>
      <c r="H21" s="27">
        <f t="shared" si="0"/>
        <v>0</v>
      </c>
      <c r="I21" s="28"/>
      <c r="J21" s="28"/>
      <c r="K21" s="28"/>
      <c r="L21" s="28"/>
      <c r="M21" s="28"/>
      <c r="N21" s="28"/>
      <c r="O21" s="28"/>
      <c r="P21" s="28"/>
      <c r="Q21" s="28"/>
      <c r="R21" s="28"/>
      <c r="S21" s="28"/>
      <c r="T21" s="28"/>
      <c r="U21" s="28"/>
      <c r="V21" s="28"/>
      <c r="W21" s="28"/>
      <c r="X21" s="28"/>
      <c r="Y21" s="28"/>
      <c r="Z21" s="28"/>
    </row>
    <row r="22" spans="1:26" ht="18" customHeight="1">
      <c r="A22" s="12"/>
      <c r="B22" s="20">
        <v>15</v>
      </c>
      <c r="C22" s="23" t="s">
        <v>21</v>
      </c>
      <c r="D22" s="43">
        <v>0</v>
      </c>
      <c r="E22" s="41">
        <f t="shared" si="1"/>
        <v>0</v>
      </c>
      <c r="F22" s="47">
        <v>0</v>
      </c>
      <c r="G22" s="45">
        <f t="shared" si="2"/>
        <v>0</v>
      </c>
      <c r="H22" s="4">
        <f t="shared" si="0"/>
        <v>0</v>
      </c>
    </row>
    <row r="23" spans="1:26" ht="18" customHeight="1">
      <c r="A23" s="12"/>
      <c r="B23" s="22">
        <v>16</v>
      </c>
      <c r="C23" s="23" t="s">
        <v>22</v>
      </c>
      <c r="D23" s="43">
        <v>0</v>
      </c>
      <c r="E23" s="41">
        <f t="shared" si="1"/>
        <v>0</v>
      </c>
      <c r="F23" s="47">
        <v>0</v>
      </c>
      <c r="G23" s="45">
        <f t="shared" si="2"/>
        <v>0</v>
      </c>
      <c r="H23" s="4">
        <f t="shared" si="0"/>
        <v>0</v>
      </c>
    </row>
    <row r="24" spans="1:26" ht="18" customHeight="1">
      <c r="A24" s="12"/>
      <c r="B24" s="20">
        <v>17</v>
      </c>
      <c r="C24" s="23" t="s">
        <v>23</v>
      </c>
      <c r="D24" s="43">
        <v>0</v>
      </c>
      <c r="E24" s="41">
        <f t="shared" si="1"/>
        <v>0</v>
      </c>
      <c r="F24" s="47">
        <v>0</v>
      </c>
      <c r="G24" s="45">
        <f t="shared" si="2"/>
        <v>0</v>
      </c>
      <c r="H24" s="4">
        <f t="shared" si="0"/>
        <v>0</v>
      </c>
    </row>
    <row r="25" spans="1:26" ht="18" customHeight="1">
      <c r="A25" s="12"/>
      <c r="B25" s="22">
        <v>18</v>
      </c>
      <c r="C25" s="23" t="s">
        <v>24</v>
      </c>
      <c r="D25" s="43">
        <v>1</v>
      </c>
      <c r="E25" s="41">
        <f t="shared" si="1"/>
        <v>39841.440000000002</v>
      </c>
      <c r="F25" s="47">
        <v>1</v>
      </c>
      <c r="G25" s="45">
        <f t="shared" si="2"/>
        <v>39841.410000000003</v>
      </c>
      <c r="H25" s="4">
        <f t="shared" si="0"/>
        <v>79682.850000000006</v>
      </c>
    </row>
    <row r="26" spans="1:26" ht="18" customHeight="1">
      <c r="A26" s="12"/>
      <c r="B26" s="20">
        <v>19</v>
      </c>
      <c r="C26" s="23" t="s">
        <v>25</v>
      </c>
      <c r="D26" s="43">
        <f>1-1</f>
        <v>0</v>
      </c>
      <c r="E26" s="41">
        <f t="shared" si="1"/>
        <v>0</v>
      </c>
      <c r="F26" s="47">
        <v>0</v>
      </c>
      <c r="G26" s="45">
        <f t="shared" si="2"/>
        <v>0</v>
      </c>
      <c r="H26" s="4">
        <f t="shared" si="0"/>
        <v>0</v>
      </c>
    </row>
    <row r="27" spans="1:26" ht="18" customHeight="1">
      <c r="A27" s="12"/>
      <c r="B27" s="22">
        <v>20</v>
      </c>
      <c r="C27" s="23" t="s">
        <v>26</v>
      </c>
      <c r="D27" s="43">
        <v>0</v>
      </c>
      <c r="E27" s="41">
        <f t="shared" si="1"/>
        <v>0</v>
      </c>
      <c r="F27" s="47">
        <v>0</v>
      </c>
      <c r="G27" s="45">
        <f t="shared" si="2"/>
        <v>0</v>
      </c>
      <c r="H27" s="4">
        <f t="shared" si="0"/>
        <v>0</v>
      </c>
    </row>
    <row r="28" spans="1:26" ht="18" customHeight="1">
      <c r="A28" s="12"/>
      <c r="B28" s="20">
        <v>21</v>
      </c>
      <c r="C28" s="23" t="s">
        <v>27</v>
      </c>
      <c r="D28" s="43">
        <v>0</v>
      </c>
      <c r="E28" s="41">
        <f t="shared" si="1"/>
        <v>0</v>
      </c>
      <c r="F28" s="47">
        <v>0</v>
      </c>
      <c r="G28" s="45">
        <f t="shared" si="2"/>
        <v>0</v>
      </c>
      <c r="H28" s="4">
        <f t="shared" si="0"/>
        <v>0</v>
      </c>
    </row>
    <row r="29" spans="1:26" ht="18" customHeight="1">
      <c r="A29" s="12"/>
      <c r="B29" s="22">
        <v>22</v>
      </c>
      <c r="C29" s="23" t="s">
        <v>28</v>
      </c>
      <c r="D29" s="43">
        <v>0</v>
      </c>
      <c r="E29" s="41">
        <f t="shared" si="1"/>
        <v>0</v>
      </c>
      <c r="F29" s="47">
        <v>0</v>
      </c>
      <c r="G29" s="45">
        <f t="shared" si="2"/>
        <v>0</v>
      </c>
      <c r="H29" s="4">
        <f t="shared" si="0"/>
        <v>0</v>
      </c>
    </row>
    <row r="30" spans="1:26" ht="18" customHeight="1">
      <c r="A30" s="12"/>
      <c r="B30" s="20">
        <v>23</v>
      </c>
      <c r="C30" s="23" t="s">
        <v>29</v>
      </c>
      <c r="D30" s="43">
        <v>0</v>
      </c>
      <c r="E30" s="41">
        <f t="shared" si="1"/>
        <v>0</v>
      </c>
      <c r="F30" s="47">
        <v>0</v>
      </c>
      <c r="G30" s="45">
        <f t="shared" si="2"/>
        <v>0</v>
      </c>
      <c r="H30" s="4">
        <f t="shared" si="0"/>
        <v>0</v>
      </c>
    </row>
    <row r="31" spans="1:26" ht="18" customHeight="1">
      <c r="A31" s="24"/>
      <c r="B31" s="25">
        <v>24</v>
      </c>
      <c r="C31" s="26" t="s">
        <v>30</v>
      </c>
      <c r="D31" s="43">
        <v>0</v>
      </c>
      <c r="E31" s="41">
        <f t="shared" si="1"/>
        <v>0</v>
      </c>
      <c r="F31" s="47">
        <v>0</v>
      </c>
      <c r="G31" s="45">
        <f t="shared" si="2"/>
        <v>0</v>
      </c>
      <c r="H31" s="27">
        <f t="shared" si="0"/>
        <v>0</v>
      </c>
      <c r="I31" s="28"/>
      <c r="J31" s="28"/>
      <c r="K31" s="28"/>
      <c r="L31" s="28"/>
      <c r="M31" s="28"/>
      <c r="N31" s="28"/>
      <c r="O31" s="28"/>
      <c r="P31" s="28"/>
      <c r="Q31" s="28"/>
      <c r="R31" s="28"/>
      <c r="S31" s="28"/>
      <c r="T31" s="28"/>
      <c r="U31" s="28"/>
      <c r="V31" s="28"/>
      <c r="W31" s="28"/>
      <c r="X31" s="28"/>
      <c r="Y31" s="28"/>
      <c r="Z31" s="28"/>
    </row>
    <row r="32" spans="1:26" ht="18" customHeight="1">
      <c r="A32" s="12"/>
      <c r="B32" s="20">
        <v>25</v>
      </c>
      <c r="C32" s="23" t="s">
        <v>31</v>
      </c>
      <c r="D32" s="43">
        <f>0+1</f>
        <v>1</v>
      </c>
      <c r="E32" s="41">
        <f t="shared" si="1"/>
        <v>39841.440000000002</v>
      </c>
      <c r="F32" s="47">
        <v>0</v>
      </c>
      <c r="G32" s="45">
        <f t="shared" si="2"/>
        <v>0</v>
      </c>
      <c r="H32" s="4">
        <f t="shared" si="0"/>
        <v>39841.440000000002</v>
      </c>
    </row>
    <row r="33" spans="1:26" ht="75" customHeight="1">
      <c r="A33" s="24"/>
      <c r="B33" s="29">
        <v>26</v>
      </c>
      <c r="C33" s="30" t="s">
        <v>32</v>
      </c>
      <c r="D33" s="43">
        <v>0</v>
      </c>
      <c r="E33" s="41">
        <f t="shared" si="1"/>
        <v>0</v>
      </c>
      <c r="F33" s="47">
        <v>0</v>
      </c>
      <c r="G33" s="45">
        <f t="shared" si="2"/>
        <v>0</v>
      </c>
      <c r="H33" s="27">
        <f t="shared" si="0"/>
        <v>0</v>
      </c>
      <c r="I33" s="28"/>
      <c r="J33" s="28"/>
      <c r="K33" s="28"/>
      <c r="L33" s="28"/>
      <c r="M33" s="28"/>
      <c r="N33" s="28"/>
      <c r="O33" s="28"/>
      <c r="P33" s="28"/>
      <c r="Q33" s="28"/>
      <c r="R33" s="28"/>
      <c r="S33" s="28"/>
      <c r="T33" s="28"/>
      <c r="U33" s="28"/>
      <c r="V33" s="28"/>
      <c r="W33" s="28"/>
      <c r="X33" s="28"/>
      <c r="Y33" s="28"/>
      <c r="Z33" s="28"/>
    </row>
    <row r="34" spans="1:26" ht="44.25" customHeight="1" thickBot="1">
      <c r="A34" s="12"/>
      <c r="B34" s="31">
        <v>27</v>
      </c>
      <c r="C34" s="32" t="s">
        <v>33</v>
      </c>
      <c r="D34" s="44">
        <v>0</v>
      </c>
      <c r="E34" s="41">
        <f t="shared" si="1"/>
        <v>0</v>
      </c>
      <c r="F34" s="48">
        <v>0</v>
      </c>
      <c r="G34" s="45">
        <f t="shared" si="2"/>
        <v>0</v>
      </c>
      <c r="H34" s="4">
        <f t="shared" si="0"/>
        <v>0</v>
      </c>
    </row>
    <row r="35" spans="1:26" ht="27.75" customHeight="1" thickBot="1">
      <c r="A35" s="33"/>
      <c r="B35" s="51" t="s">
        <v>34</v>
      </c>
      <c r="C35" s="52"/>
      <c r="D35" s="5">
        <f t="shared" ref="D35:H35" si="3">SUM(D8:D34)</f>
        <v>5</v>
      </c>
      <c r="E35" s="39">
        <f t="shared" si="3"/>
        <v>199207.2</v>
      </c>
      <c r="F35" s="38">
        <f t="shared" si="3"/>
        <v>1</v>
      </c>
      <c r="G35" s="6">
        <f t="shared" si="3"/>
        <v>39841.410000000003</v>
      </c>
      <c r="H35" s="6">
        <f t="shared" si="3"/>
        <v>239048.61000000002</v>
      </c>
    </row>
    <row r="36" spans="1:26" ht="17.25" customHeight="1">
      <c r="A36" s="33"/>
      <c r="B36" s="33"/>
      <c r="C36" s="34"/>
      <c r="D36" s="7"/>
      <c r="E36" s="8"/>
      <c r="F36" s="7"/>
      <c r="G36" s="8"/>
      <c r="H36" s="8"/>
    </row>
    <row r="37" spans="1:26" ht="17.25" customHeight="1">
      <c r="A37" s="35"/>
      <c r="B37" s="35"/>
      <c r="C37" s="36"/>
      <c r="D37" s="9"/>
      <c r="E37" s="9"/>
      <c r="F37" s="9"/>
      <c r="G37" s="9"/>
      <c r="H37" s="9"/>
    </row>
    <row r="38" spans="1:26" ht="42" customHeight="1">
      <c r="A38" s="10"/>
      <c r="B38" s="49" t="s">
        <v>38</v>
      </c>
      <c r="C38" s="50"/>
      <c r="D38" s="50"/>
      <c r="E38" s="50"/>
      <c r="F38" s="50"/>
      <c r="G38" s="50"/>
      <c r="H38" s="11" t="s">
        <v>39</v>
      </c>
    </row>
    <row r="39" spans="1:26" ht="15.75" customHeight="1">
      <c r="B39" s="50"/>
      <c r="C39" s="50"/>
      <c r="D39" s="50"/>
      <c r="E39" s="50"/>
      <c r="F39" s="50"/>
      <c r="G39" s="50"/>
    </row>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spans="4:4" ht="15.75" customHeight="1"/>
    <row r="242" spans="4:4" ht="15.75" customHeight="1"/>
    <row r="243" spans="4:4" ht="15.75" customHeight="1"/>
    <row r="244" spans="4:4" ht="15.75" customHeight="1"/>
    <row r="245" spans="4:4" ht="15.75" customHeight="1"/>
    <row r="246" spans="4:4" ht="15.75" customHeight="1"/>
    <row r="247" spans="4:4" ht="15.75" customHeight="1"/>
    <row r="248" spans="4:4" ht="15.75" customHeight="1"/>
    <row r="249" spans="4:4" ht="15.75" customHeight="1"/>
    <row r="250" spans="4:4" ht="15.75" customHeight="1"/>
    <row r="251" spans="4:4" ht="15.75" customHeight="1">
      <c r="D251" s="37" t="s">
        <v>35</v>
      </c>
    </row>
    <row r="252" spans="4:4" ht="15.75" customHeight="1"/>
    <row r="253" spans="4:4" ht="15.75" customHeight="1"/>
    <row r="254" spans="4:4" ht="15.75" customHeight="1"/>
    <row r="255" spans="4:4" ht="15.75" customHeight="1"/>
    <row r="256" spans="4: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8:G39"/>
    <mergeCell ref="B35:C35"/>
    <mergeCell ref="B2:H2"/>
    <mergeCell ref="B3:B6"/>
    <mergeCell ref="C3:C6"/>
    <mergeCell ref="D3:G3"/>
    <mergeCell ref="H3:H6"/>
    <mergeCell ref="D4:E5"/>
    <mergeCell ref="F4:G5"/>
  </mergeCells>
  <pageMargins left="0.7" right="0.7" top="0.75" bottom="0.75" header="0" footer="0"/>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2024-03-12T08:10:26Z</cp:lastPrinted>
  <dcterms:created xsi:type="dcterms:W3CDTF">2023-12-01T12:36:26Z</dcterms:created>
  <dcterms:modified xsi:type="dcterms:W3CDTF">2024-03-12T14:26:24Z</dcterms:modified>
</cp:coreProperties>
</file>