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Воєнний стан\293-Р\"/>
    </mc:Choice>
  </mc:AlternateContent>
  <xr:revisionPtr revIDLastSave="0" documentId="13_ncr:1_{C9EB75C8-FC26-446E-B30C-F1B45021DE71}" xr6:coauthVersionLast="47" xr6:coauthVersionMax="47" xr10:uidLastSave="{00000000-0000-0000-0000-000000000000}"/>
  <bookViews>
    <workbookView xWindow="-110" yWindow="-110" windowWidth="19420" windowHeight="10300" xr2:uid="{00000000-000D-0000-FFFF-FFFF00000000}"/>
  </bookViews>
  <sheets>
    <sheet name="Аркуш1" sheetId="1" r:id="rId1"/>
    <sheet name="Аркуш2" sheetId="2" r:id="rId2"/>
  </sheets>
  <definedNames>
    <definedName name="_xlnm.Print_Area" localSheetId="0">Аркуш1!$A$1:$M$10</definedName>
    <definedName name="_xlnm.Print_Area" localSheetId="1">Аркуш2!$A$1:$J$11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qebRafa8QkH8NpeVke2VmHXa9ZiWtcRR9XyPG3Q8I8="/>
    </ext>
  </extLst>
</workbook>
</file>

<file path=xl/calcChain.xml><?xml version="1.0" encoding="utf-8"?>
<calcChain xmlns="http://schemas.openxmlformats.org/spreadsheetml/2006/main">
  <c r="I7" i="2" l="1"/>
  <c r="I8" i="2" s="1"/>
  <c r="G7" i="2"/>
  <c r="E7" i="2"/>
  <c r="E8" i="2" s="1"/>
  <c r="M8" i="1"/>
  <c r="M9" i="1" s="1"/>
  <c r="L9" i="1"/>
  <c r="K8" i="1"/>
  <c r="I8" i="1"/>
  <c r="I9" i="1" s="1"/>
  <c r="G8" i="1"/>
  <c r="G9" i="1" s="1"/>
  <c r="E8" i="1"/>
  <c r="H8" i="2"/>
  <c r="F8" i="2"/>
  <c r="D8" i="2"/>
  <c r="J9" i="1"/>
  <c r="H9" i="1"/>
  <c r="F9" i="1"/>
  <c r="D9" i="1"/>
  <c r="J7" i="2" l="1"/>
  <c r="J8" i="2" s="1"/>
  <c r="G8" i="2"/>
  <c r="E9" i="1"/>
  <c r="K9" i="1"/>
</calcChain>
</file>

<file path=xl/sharedStrings.xml><?xml version="1.0" encoding="utf-8"?>
<sst xmlns="http://schemas.openxmlformats.org/spreadsheetml/2006/main" count="41" uniqueCount="22">
  <si>
    <t>Розподіл лікарських засобів для закладів охорони здоров’я, що надають медичну допомогу військовослужбовцям,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та медичних виробів для закладів охорони здоров’я, що надають медичну допомогу військовослужбовцям»</t>
  </si>
  <si>
    <t>№ з/п</t>
  </si>
  <si>
    <t>Найменування установи</t>
  </si>
  <si>
    <t xml:space="preserve">Загальна вартість, грн </t>
  </si>
  <si>
    <t>в-ть, грн</t>
  </si>
  <si>
    <t>Всього</t>
  </si>
  <si>
    <t>ДЕРЖАВНА УСТАНОВА "НАЦІОНАЛЬНИЙ ІНСТИТУТ СЕРЦЕВО-СУДИННОЇ ХІРУРГІЇ ІМЕНІ М.М.АМОСОВА  НАЦІОНАЛЬНОЇ АКАДЕМІЇ МЕДИЧНИХ  НАУК  УКРАЇНИ"</t>
  </si>
  <si>
    <t>Кільце для анулопластики мітрального клапана</t>
  </si>
  <si>
    <t>к-ть штук</t>
  </si>
  <si>
    <r>
      <rPr>
        <sz val="12"/>
        <color theme="1"/>
        <rFont val="Times New Roman"/>
        <family val="1"/>
        <charset val="204"/>
      </rPr>
      <t xml:space="preserve">Опорне кільце для мітральної анулопластики з вигином каркаса без розриву, 
Advanced MR type B. 
</t>
    </r>
    <r>
      <rPr>
        <b/>
        <sz val="12"/>
        <color theme="1"/>
        <rFont val="Times New Roman"/>
        <family val="1"/>
        <charset val="204"/>
      </rPr>
      <t xml:space="preserve">
Розмір 26</t>
    </r>
    <r>
      <rPr>
        <sz val="12"/>
        <color theme="1"/>
        <rFont val="Times New Roman"/>
      </rPr>
      <t xml:space="preserve">
</t>
    </r>
    <r>
      <rPr>
        <b/>
        <sz val="12"/>
        <color theme="1"/>
        <rFont val="Times New Roman"/>
      </rPr>
      <t xml:space="preserve">Виробник: ТОВ "ПРОФІ КО", Україна
</t>
    </r>
    <r>
      <rPr>
        <sz val="12"/>
        <color theme="1"/>
        <rFont val="Times New Roman"/>
      </rPr>
      <t xml:space="preserve">
</t>
    </r>
    <r>
      <rPr>
        <b/>
        <sz val="12"/>
        <color theme="1"/>
        <rFont val="Times New Roman"/>
      </rPr>
      <t>Ціна за штуку - 7 125,00 грн
(mnn id: 17133)</t>
    </r>
  </si>
  <si>
    <r>
      <rPr>
        <sz val="12"/>
        <color theme="1"/>
        <rFont val="Times New Roman"/>
        <family val="1"/>
        <charset val="204"/>
      </rPr>
      <t xml:space="preserve">Опорне кільце для мітральної анулопластики з вигином каркаса без розриву, 
Advanced MR type B. 
</t>
    </r>
    <r>
      <rPr>
        <b/>
        <sz val="12"/>
        <color theme="1"/>
        <rFont val="Times New Roman"/>
        <family val="1"/>
        <charset val="204"/>
      </rPr>
      <t xml:space="preserve">
Розмір 28</t>
    </r>
    <r>
      <rPr>
        <sz val="12"/>
        <color theme="1"/>
        <rFont val="Times New Roman"/>
      </rPr>
      <t xml:space="preserve">
</t>
    </r>
    <r>
      <rPr>
        <b/>
        <sz val="12"/>
        <color theme="1"/>
        <rFont val="Times New Roman"/>
      </rPr>
      <t xml:space="preserve">Виробник: ТОВ "ПРОФІ КО", Україна
</t>
    </r>
    <r>
      <rPr>
        <sz val="12"/>
        <color theme="1"/>
        <rFont val="Times New Roman"/>
      </rPr>
      <t xml:space="preserve">
</t>
    </r>
    <r>
      <rPr>
        <b/>
        <sz val="12"/>
        <color theme="1"/>
        <rFont val="Times New Roman"/>
      </rPr>
      <t>Ціна за штуку - 7 125,00 грн
(mnn id: 17133)</t>
    </r>
  </si>
  <si>
    <r>
      <rPr>
        <sz val="12"/>
        <color theme="1"/>
        <rFont val="Times New Roman"/>
        <family val="1"/>
        <charset val="204"/>
      </rPr>
      <t xml:space="preserve">Опорне кільце для мітральної анулопластики з вигином каркаса без розриву, 
Advanced MR type B. 
</t>
    </r>
    <r>
      <rPr>
        <b/>
        <sz val="12"/>
        <color theme="1"/>
        <rFont val="Times New Roman"/>
        <family val="1"/>
        <charset val="204"/>
      </rPr>
      <t xml:space="preserve">
Розмір 30</t>
    </r>
    <r>
      <rPr>
        <sz val="12"/>
        <color theme="1"/>
        <rFont val="Times New Roman"/>
      </rPr>
      <t xml:space="preserve">
</t>
    </r>
    <r>
      <rPr>
        <b/>
        <sz val="12"/>
        <color theme="1"/>
        <rFont val="Times New Roman"/>
      </rPr>
      <t xml:space="preserve">Виробник: ТОВ "ПРОФІ КО", Україна
</t>
    </r>
    <r>
      <rPr>
        <sz val="12"/>
        <color theme="1"/>
        <rFont val="Times New Roman"/>
      </rPr>
      <t xml:space="preserve">
</t>
    </r>
    <r>
      <rPr>
        <b/>
        <sz val="12"/>
        <color theme="1"/>
        <rFont val="Times New Roman"/>
      </rPr>
      <t>Ціна за штуку - 7 125,00 грн
(mnn id: 17133)</t>
    </r>
  </si>
  <si>
    <r>
      <rPr>
        <sz val="12"/>
        <color theme="1"/>
        <rFont val="Times New Roman"/>
        <family val="1"/>
        <charset val="204"/>
      </rPr>
      <t xml:space="preserve">Опорне кільце для мітральної анулопластики з вигином каркаса без розриву, 
Advanced MR type B. 
</t>
    </r>
    <r>
      <rPr>
        <b/>
        <sz val="12"/>
        <color theme="1"/>
        <rFont val="Times New Roman"/>
        <family val="1"/>
        <charset val="204"/>
      </rPr>
      <t xml:space="preserve">
Розмір 32</t>
    </r>
    <r>
      <rPr>
        <sz val="12"/>
        <color theme="1"/>
        <rFont val="Times New Roman"/>
      </rPr>
      <t xml:space="preserve">
</t>
    </r>
    <r>
      <rPr>
        <b/>
        <sz val="12"/>
        <color theme="1"/>
        <rFont val="Times New Roman"/>
      </rPr>
      <t xml:space="preserve">Виробник: ТОВ "ПРОФІ КО", Україна
</t>
    </r>
    <r>
      <rPr>
        <sz val="12"/>
        <color theme="1"/>
        <rFont val="Times New Roman"/>
      </rPr>
      <t xml:space="preserve">
</t>
    </r>
    <r>
      <rPr>
        <b/>
        <sz val="12"/>
        <color theme="1"/>
        <rFont val="Times New Roman"/>
      </rPr>
      <t>Ціна за штуку - 7 125,00 грн
(mnn id: 17133)</t>
    </r>
  </si>
  <si>
    <r>
      <rPr>
        <sz val="12"/>
        <color theme="1"/>
        <rFont val="Times New Roman"/>
        <family val="1"/>
        <charset val="204"/>
      </rPr>
      <t xml:space="preserve">Опорне кільце для мітральної анулопластики з вигином каркаса без розриву, 
Advanced MR type B. 
</t>
    </r>
    <r>
      <rPr>
        <b/>
        <sz val="12"/>
        <color theme="1"/>
        <rFont val="Times New Roman"/>
        <family val="1"/>
        <charset val="204"/>
      </rPr>
      <t xml:space="preserve">
Розмір 34</t>
    </r>
    <r>
      <rPr>
        <sz val="12"/>
        <color theme="1"/>
        <rFont val="Times New Roman"/>
      </rPr>
      <t xml:space="preserve">
</t>
    </r>
    <r>
      <rPr>
        <b/>
        <sz val="12"/>
        <color theme="1"/>
        <rFont val="Times New Roman"/>
      </rPr>
      <t xml:space="preserve">Виробник: ТОВ "ПРОФІ КО", Україна
</t>
    </r>
    <r>
      <rPr>
        <sz val="12"/>
        <color theme="1"/>
        <rFont val="Times New Roman"/>
      </rPr>
      <t xml:space="preserve">
</t>
    </r>
    <r>
      <rPr>
        <b/>
        <sz val="12"/>
        <color theme="1"/>
        <rFont val="Times New Roman"/>
      </rPr>
      <t>Ціна за штуку - 7 125,00 грн
(mnn id: 17133)</t>
    </r>
  </si>
  <si>
    <t>Додаток 1</t>
  </si>
  <si>
    <r>
      <rPr>
        <sz val="12"/>
        <color theme="1"/>
        <rFont val="Times New Roman"/>
        <family val="1"/>
        <charset val="204"/>
      </rPr>
      <t xml:space="preserve">Опорне кільце для мітральної анулопластики з вигином каркаса без розриву, 
Advanced MR type B. 
</t>
    </r>
    <r>
      <rPr>
        <b/>
        <sz val="12"/>
        <color theme="1"/>
        <rFont val="Times New Roman"/>
        <family val="1"/>
        <charset val="204"/>
      </rPr>
      <t xml:space="preserve">
Розмір 36</t>
    </r>
    <r>
      <rPr>
        <sz val="12"/>
        <color theme="1"/>
        <rFont val="Times New Roman"/>
      </rPr>
      <t xml:space="preserve">
</t>
    </r>
    <r>
      <rPr>
        <b/>
        <sz val="12"/>
        <color theme="1"/>
        <rFont val="Times New Roman"/>
      </rPr>
      <t xml:space="preserve">Виробник: ТОВ "ПРОФІ КО", Україна
</t>
    </r>
    <r>
      <rPr>
        <sz val="12"/>
        <color theme="1"/>
        <rFont val="Times New Roman"/>
      </rPr>
      <t xml:space="preserve">
</t>
    </r>
    <r>
      <rPr>
        <b/>
        <sz val="12"/>
        <color theme="1"/>
        <rFont val="Times New Roman"/>
      </rPr>
      <t>Ціна за штуку - 7 125,00 грн
(mnn id: 17133)</t>
    </r>
  </si>
  <si>
    <r>
      <rPr>
        <sz val="12"/>
        <color theme="1"/>
        <rFont val="Times New Roman"/>
        <family val="1"/>
        <charset val="204"/>
      </rPr>
      <t xml:space="preserve">Опорне кільце для мітральної анулопластики з вигином каркаса без розриву, 
Advanced MR type B. 
</t>
    </r>
    <r>
      <rPr>
        <b/>
        <sz val="12"/>
        <color theme="1"/>
        <rFont val="Times New Roman"/>
        <family val="1"/>
        <charset val="204"/>
      </rPr>
      <t xml:space="preserve">
Розмір 38</t>
    </r>
    <r>
      <rPr>
        <sz val="12"/>
        <color theme="1"/>
        <rFont val="Times New Roman"/>
      </rPr>
      <t xml:space="preserve">
</t>
    </r>
    <r>
      <rPr>
        <b/>
        <sz val="12"/>
        <color theme="1"/>
        <rFont val="Times New Roman"/>
      </rPr>
      <t xml:space="preserve">Виробник: ТОВ "ПРОФІ КО", Україна
</t>
    </r>
    <r>
      <rPr>
        <sz val="12"/>
        <color theme="1"/>
        <rFont val="Times New Roman"/>
      </rPr>
      <t xml:space="preserve">
</t>
    </r>
    <r>
      <rPr>
        <b/>
        <sz val="12"/>
        <color theme="1"/>
        <rFont val="Times New Roman"/>
      </rPr>
      <t>Ціна за штуку - 7 125,00 грн
(mnn id: 17133)</t>
    </r>
  </si>
  <si>
    <r>
      <rPr>
        <sz val="12"/>
        <color theme="1"/>
        <rFont val="Times New Roman"/>
        <family val="1"/>
        <charset val="204"/>
      </rPr>
      <t xml:space="preserve">Опорне кільце для мітральної анулопластики з вигином каркаса без розриву, 
Advanced MR type B. 
</t>
    </r>
    <r>
      <rPr>
        <b/>
        <sz val="12"/>
        <color theme="1"/>
        <rFont val="Times New Roman"/>
        <family val="1"/>
        <charset val="204"/>
      </rPr>
      <t xml:space="preserve">
Розмір 40</t>
    </r>
    <r>
      <rPr>
        <sz val="12"/>
        <color theme="1"/>
        <rFont val="Times New Roman"/>
      </rPr>
      <t xml:space="preserve">
</t>
    </r>
    <r>
      <rPr>
        <b/>
        <sz val="12"/>
        <color theme="1"/>
        <rFont val="Times New Roman"/>
      </rPr>
      <t xml:space="preserve">Виробник: ТОВ "ПРОФІ КО", Україна
</t>
    </r>
    <r>
      <rPr>
        <sz val="12"/>
        <color theme="1"/>
        <rFont val="Times New Roman"/>
      </rPr>
      <t xml:space="preserve">
</t>
    </r>
    <r>
      <rPr>
        <b/>
        <sz val="12"/>
        <color theme="1"/>
        <rFont val="Times New Roman"/>
      </rPr>
      <t>Ціна за штуку - 7 125,00 грн
(mnn id: 17133)</t>
    </r>
  </si>
  <si>
    <t>Продовження додатку 1</t>
  </si>
  <si>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</si>
  <si>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</si>
  <si>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21 березня 2024 року № 293-Р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</si>
</sst>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b/>
      <sz val="14"/>
      <color theme="1"/>
      <name val="Times New Roman"/>
    </font>
    <font>
      <b/>
      <sz val="12"/>
      <color theme="1"/>
      <name val="Times New Roman"/>
    </font>
    <font>
      <sz val="11"/>
      <name val="Calibri"/>
    </font>
    <font>
      <i/>
      <sz val="9"/>
      <color theme="1"/>
      <name val="Times New Roman"/>
    </font>
    <font>
      <sz val="11"/>
      <color theme="1"/>
      <name val="Calibri"/>
    </font>
    <font>
      <sz val="11"/>
      <color theme="1"/>
      <name val="Calibri"/>
    </font>
    <font>
      <b/>
      <sz val="16"/>
      <color theme="1"/>
      <name val="Times New Roman"/>
    </font>
    <font>
      <b/>
      <sz val="20"/>
      <color rgb="FFFF0000"/>
      <name val="Times New Roman"/>
    </font>
    <font>
      <sz val="12"/>
      <color theme="1"/>
      <name val="Times New Roman"/>
    </font>
    <font>
      <sz val="12"/>
      <color theme="1"/>
      <name val="Times New Roman"/>
      <family val="1"/>
      <charset val="204"/>
    </font>
    <font>
      <b/>
      <sz val="12"/>
      <color theme="1"/>
      <name val="Times New Roman"/>
      <family val="1"/>
      <charset val="204"/>
    </font>
    <font>
      <sz val="14"/>
      <color theme="1"/>
      <name val="Times New Roman"/>
      <family val="1"/>
      <charset val="204"/>
    </font>
    <font>
      <b/>
      <sz val="18"/>
      <color theme="1"/>
      <name val="Times New Roman"/>
    </font>
    <font>
      <b/>
      <sz val="18"/>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44">
    <border>
      <left/>
      <right/>
      <top/>
      <bottom/>
      <diagonal/>
    </border>
    <border>
      <left/>
      <right/>
      <top/>
      <bottom/>
      <diagonal/>
    </border>
    <border>
      <left style="thick">
        <color rgb="FF000000"/>
      </left>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ck">
        <color rgb="FF000000"/>
      </bottom>
      <diagonal/>
    </border>
    <border>
      <left/>
      <right/>
      <top/>
      <bottom/>
      <diagonal/>
    </border>
    <border>
      <left/>
      <right/>
      <top/>
      <bottom/>
      <diagonal/>
    </border>
    <border>
      <left/>
      <right/>
      <top/>
      <bottom style="thick">
        <color rgb="FF000000"/>
      </bottom>
      <diagonal/>
    </border>
    <border>
      <left/>
      <right style="medium">
        <color indexed="64"/>
      </right>
      <top/>
      <bottom/>
      <diagonal/>
    </border>
    <border>
      <left/>
      <right/>
      <top style="thick">
        <color rgb="FF000000"/>
      </top>
      <bottom style="thick">
        <color rgb="FF000000"/>
      </bottom>
      <diagonal/>
    </border>
    <border>
      <left style="thick">
        <color rgb="FF000000"/>
      </left>
      <right/>
      <top/>
      <bottom style="thick">
        <color rgb="FF000000"/>
      </bottom>
      <diagonal/>
    </border>
    <border>
      <left style="medium">
        <color indexed="64"/>
      </left>
      <right/>
      <top/>
      <bottom/>
      <diagonal/>
    </border>
    <border>
      <left/>
      <right/>
      <top/>
      <bottom style="thick">
        <color indexed="64"/>
      </bottom>
      <diagonal/>
    </border>
    <border>
      <left style="thick">
        <color indexed="64"/>
      </left>
      <right/>
      <top style="thick">
        <color indexed="64"/>
      </top>
      <bottom style="thick">
        <color rgb="FF000000"/>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rgb="FF000000"/>
      </bottom>
      <diagonal/>
    </border>
    <border>
      <left style="thick">
        <color indexed="64"/>
      </left>
      <right style="thick">
        <color indexed="64"/>
      </right>
      <top style="thick">
        <color indexed="64"/>
      </top>
      <bottom style="thick">
        <color rgb="FF000000"/>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style="thick">
        <color indexed="64"/>
      </top>
      <bottom style="thick">
        <color rgb="FF000000"/>
      </bottom>
      <diagonal/>
    </border>
    <border>
      <left/>
      <right/>
      <top style="thick">
        <color indexed="64"/>
      </top>
      <bottom/>
      <diagonal/>
    </border>
    <border>
      <left/>
      <right style="medium">
        <color indexed="64"/>
      </right>
      <top style="thick">
        <color indexed="64"/>
      </top>
      <bottom/>
      <diagonal/>
    </border>
    <border>
      <left/>
      <right style="thick">
        <color rgb="FF000000"/>
      </right>
      <top/>
      <bottom/>
      <diagonal/>
    </border>
    <border>
      <left style="thick">
        <color indexed="64"/>
      </left>
      <right/>
      <top style="thick">
        <color rgb="FF000000"/>
      </top>
      <bottom style="thick">
        <color indexed="64"/>
      </bottom>
      <diagonal/>
    </border>
    <border>
      <left style="thick">
        <color indexed="64"/>
      </left>
      <right/>
      <top style="thick">
        <color rgb="FF000000"/>
      </top>
      <bottom/>
      <diagonal/>
    </border>
    <border>
      <left/>
      <right/>
      <top style="thick">
        <color rgb="FF000000"/>
      </top>
      <bottom/>
      <diagonal/>
    </border>
    <border>
      <left/>
      <right style="thick">
        <color indexed="64"/>
      </right>
      <top style="thick">
        <color rgb="FF000000"/>
      </top>
      <bottom/>
      <diagonal/>
    </border>
    <border>
      <left/>
      <right style="thick">
        <color rgb="FF000000"/>
      </right>
      <top style="thick">
        <color rgb="FF000000"/>
      </top>
      <bottom/>
      <diagonal/>
    </border>
    <border>
      <left/>
      <right style="thick">
        <color rgb="FF000000"/>
      </right>
      <top style="thick">
        <color indexed="64"/>
      </top>
      <bottom style="thick">
        <color rgb="FF000000"/>
      </bottom>
      <diagonal/>
    </border>
    <border>
      <left style="thick">
        <color rgb="FF000000"/>
      </left>
      <right style="thick">
        <color indexed="64"/>
      </right>
      <top style="thick">
        <color indexed="64"/>
      </top>
      <bottom style="thick">
        <color rgb="FF000000"/>
      </bottom>
      <diagonal/>
    </border>
    <border>
      <left style="thick">
        <color indexed="64"/>
      </left>
      <right style="thick">
        <color rgb="FF000000"/>
      </right>
      <top style="thick">
        <color indexed="64"/>
      </top>
      <bottom style="thick">
        <color rgb="FF000000"/>
      </bottom>
      <diagonal/>
    </border>
    <border>
      <left style="thick">
        <color rgb="FF000000"/>
      </left>
      <right style="thick">
        <color indexed="64"/>
      </right>
      <top/>
      <bottom style="thick">
        <color rgb="FF000000"/>
      </bottom>
      <diagonal/>
    </border>
    <border>
      <left style="thick">
        <color rgb="FF000000"/>
      </left>
      <right/>
      <top style="thick">
        <color rgb="FF000000"/>
      </top>
      <bottom style="thick">
        <color indexed="64"/>
      </bottom>
      <diagonal/>
    </border>
    <border>
      <left/>
      <right style="thick">
        <color rgb="FF000000"/>
      </right>
      <top style="thick">
        <color rgb="FF000000"/>
      </top>
      <bottom style="thick">
        <color indexed="64"/>
      </bottom>
      <diagonal/>
    </border>
  </borders>
  <cellStyleXfs count="1">
    <xf numFmtId="0" fontId="0" fillId="0" borderId="0"/>
  </cellStyleXfs>
  <cellXfs count="7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center" vertical="center" wrapText="1"/>
    </xf>
    <xf numFmtId="1" fontId="6" fillId="0" borderId="0" xfId="0" applyNumberFormat="1" applyFont="1" applyAlignment="1">
      <alignment horizontal="center" vertical="center" wrapText="1"/>
    </xf>
    <xf numFmtId="1" fontId="6" fillId="0" borderId="2" xfId="0" applyNumberFormat="1" applyFont="1" applyBorder="1" applyAlignment="1">
      <alignment horizontal="center" vertical="center" wrapText="1"/>
    </xf>
    <xf numFmtId="1" fontId="6" fillId="0" borderId="3"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0" fontId="7" fillId="0" borderId="0" xfId="0" applyFont="1" applyAlignment="1">
      <alignment vertical="center"/>
    </xf>
    <xf numFmtId="4" fontId="1" fillId="0" borderId="7"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0" fontId="8" fillId="0" borderId="0" xfId="0" applyFont="1"/>
    <xf numFmtId="0" fontId="1" fillId="0" borderId="9" xfId="0" applyFont="1" applyBorder="1" applyAlignment="1">
      <alignment horizontal="center" vertical="center"/>
    </xf>
    <xf numFmtId="0" fontId="3" fillId="0" borderId="10" xfId="0" applyFont="1" applyBorder="1" applyAlignment="1">
      <alignment horizontal="left" vertical="center" wrapText="1"/>
    </xf>
    <xf numFmtId="0" fontId="9" fillId="0" borderId="0" xfId="0" applyFont="1" applyAlignment="1">
      <alignment horizontal="left" vertical="center" wrapText="1"/>
    </xf>
    <xf numFmtId="3" fontId="3" fillId="2" borderId="12"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vertical="center" wrapText="1"/>
    </xf>
    <xf numFmtId="0" fontId="3" fillId="2" borderId="13" xfId="0" applyFont="1" applyFill="1" applyBorder="1" applyAlignment="1">
      <alignment vertical="center" wrapText="1"/>
    </xf>
    <xf numFmtId="0" fontId="3" fillId="2" borderId="1" xfId="0" applyFont="1" applyFill="1" applyBorder="1" applyAlignment="1">
      <alignment horizontal="left" vertical="center" wrapText="1"/>
    </xf>
    <xf numFmtId="3" fontId="14" fillId="0" borderId="11"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0" fontId="0" fillId="0" borderId="19" xfId="0" applyBorder="1"/>
    <xf numFmtId="0" fontId="0" fillId="0" borderId="23" xfId="0" applyBorder="1"/>
    <xf numFmtId="0" fontId="0" fillId="0" borderId="20" xfId="0" applyBorder="1"/>
    <xf numFmtId="0" fontId="1" fillId="2" borderId="32"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 fillId="2" borderId="25" xfId="0" applyFont="1" applyFill="1" applyBorder="1" applyAlignment="1">
      <alignment horizontal="center" vertical="center" wrapText="1"/>
    </xf>
    <xf numFmtId="4" fontId="16" fillId="2" borderId="14" xfId="0" applyNumberFormat="1" applyFont="1" applyFill="1" applyBorder="1" applyAlignment="1">
      <alignment horizontal="right" vertical="center" wrapText="1"/>
    </xf>
    <xf numFmtId="0" fontId="15" fillId="2" borderId="14" xfId="0" applyFont="1" applyFill="1" applyBorder="1" applyAlignment="1">
      <alignment horizontal="left" wrapText="1"/>
    </xf>
    <xf numFmtId="0" fontId="14" fillId="2" borderId="1"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4" fillId="2" borderId="1" xfId="0" applyFont="1" applyFill="1" applyBorder="1" applyAlignment="1">
      <alignment horizontal="right" vertical="center" wrapText="1"/>
    </xf>
    <xf numFmtId="0" fontId="5" fillId="3" borderId="14" xfId="0" applyFont="1" applyFill="1" applyBorder="1"/>
    <xf numFmtId="0" fontId="2" fillId="0" borderId="20" xfId="0" applyFont="1" applyBorder="1" applyAlignment="1">
      <alignment horizontal="center" vertical="center" wrapText="1"/>
    </xf>
    <xf numFmtId="0" fontId="0" fillId="0" borderId="20" xfId="0" applyBorder="1"/>
    <xf numFmtId="0" fontId="13" fillId="0" borderId="34" xfId="0" applyFont="1" applyBorder="1" applyAlignment="1">
      <alignment horizontal="center" vertical="center" wrapText="1"/>
    </xf>
    <xf numFmtId="0" fontId="5" fillId="0" borderId="37" xfId="0" applyFont="1" applyBorder="1"/>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5" fillId="0" borderId="36" xfId="0" applyFont="1" applyBorder="1"/>
    <xf numFmtId="0" fontId="13" fillId="0" borderId="22" xfId="0" applyFont="1" applyBorder="1" applyAlignment="1">
      <alignment horizontal="center" vertical="center" wrapText="1"/>
    </xf>
    <xf numFmtId="0" fontId="5" fillId="0" borderId="30" xfId="0" applyFont="1" applyBorder="1"/>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9" fillId="0" borderId="2" xfId="0" applyFont="1" applyBorder="1" applyAlignment="1">
      <alignment horizontal="left" vertical="center" wrapText="1"/>
    </xf>
    <xf numFmtId="0" fontId="5" fillId="0" borderId="6" xfId="0" applyFont="1" applyBorder="1"/>
    <xf numFmtId="0" fontId="5" fillId="0" borderId="35" xfId="0" applyFont="1" applyBorder="1"/>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3" fillId="0" borderId="33" xfId="0" applyFont="1" applyBorder="1" applyAlignment="1">
      <alignment horizontal="center" vertical="center" wrapText="1"/>
    </xf>
    <xf numFmtId="0" fontId="5" fillId="0" borderId="43" xfId="0" applyFont="1" applyBorder="1"/>
    <xf numFmtId="0" fontId="13" fillId="0" borderId="35" xfId="0" applyFont="1" applyBorder="1" applyAlignment="1">
      <alignment horizontal="center" vertical="center" wrapText="1"/>
    </xf>
    <xf numFmtId="0" fontId="16" fillId="2" borderId="14" xfId="0" applyFont="1" applyFill="1" applyBorder="1" applyAlignment="1">
      <alignment horizontal="left" vertical="center" wrapText="1"/>
    </xf>
    <xf numFmtId="0" fontId="3" fillId="0" borderId="3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7"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78"/>
  <sheetViews>
    <sheetView tabSelected="1" view="pageBreakPreview" topLeftCell="E1" zoomScale="70" zoomScaleNormal="10" zoomScaleSheetLayoutView="70" workbookViewId="0">
      <selection activeCell="K2" sqref="K2"/>
    </sheetView>
  </sheetViews>
  <sheetFormatPr defaultColWidth="14.453125" defaultRowHeight="15" customHeight="1" x14ac:dyDescent="0.35"/>
  <cols>
    <col min="1" max="1" width="2.7265625" customWidth="1"/>
    <col min="2" max="2" width="5.26953125" customWidth="1"/>
    <col min="3" max="3" width="53.54296875" customWidth="1"/>
    <col min="4" max="4" width="22.6328125" customWidth="1"/>
    <col min="5" max="5" width="19.7265625" customWidth="1"/>
    <col min="6" max="6" width="20.54296875" customWidth="1"/>
    <col min="7" max="8" width="21.7265625" customWidth="1"/>
    <col min="9" max="9" width="21.26953125" customWidth="1"/>
    <col min="10" max="10" width="22.7265625" customWidth="1"/>
    <col min="11" max="11" width="20.26953125" customWidth="1"/>
    <col min="12" max="12" width="21.1796875" customWidth="1"/>
    <col min="13" max="13" width="22.90625" customWidth="1"/>
  </cols>
  <sheetData>
    <row r="1" spans="1:32" ht="15" customHeight="1" x14ac:dyDescent="0.35">
      <c r="L1" s="44" t="s">
        <v>14</v>
      </c>
      <c r="M1" s="44"/>
    </row>
    <row r="2" spans="1:32" ht="99" customHeight="1" x14ac:dyDescent="0.35">
      <c r="A2" s="1"/>
      <c r="B2" s="1"/>
      <c r="C2" s="2"/>
      <c r="D2" s="2"/>
      <c r="E2" s="2"/>
      <c r="F2" s="2"/>
      <c r="G2" s="2"/>
      <c r="H2" s="2"/>
      <c r="I2" s="2"/>
      <c r="J2" s="2"/>
      <c r="K2" s="2"/>
      <c r="L2" s="40" t="s">
        <v>21</v>
      </c>
      <c r="M2" s="40"/>
    </row>
    <row r="3" spans="1:32" ht="107.25" customHeight="1" thickBot="1" x14ac:dyDescent="0.4">
      <c r="A3" s="3"/>
      <c r="B3" s="46" t="s">
        <v>0</v>
      </c>
      <c r="C3" s="47"/>
      <c r="D3" s="47"/>
      <c r="E3" s="47"/>
      <c r="F3" s="47"/>
      <c r="G3" s="47"/>
      <c r="H3" s="47"/>
      <c r="I3" s="47"/>
      <c r="J3" s="47"/>
      <c r="K3" s="47"/>
      <c r="L3" s="47"/>
      <c r="M3" s="47"/>
    </row>
    <row r="4" spans="1:32" ht="29" customHeight="1" thickTop="1" thickBot="1" x14ac:dyDescent="0.4">
      <c r="A4" s="3"/>
      <c r="B4" s="58" t="s">
        <v>1</v>
      </c>
      <c r="C4" s="55" t="s">
        <v>2</v>
      </c>
      <c r="D4" s="41" t="s">
        <v>7</v>
      </c>
      <c r="E4" s="42"/>
      <c r="F4" s="42"/>
      <c r="G4" s="42"/>
      <c r="H4" s="43"/>
      <c r="I4" s="43"/>
      <c r="J4" s="42"/>
      <c r="K4" s="42"/>
      <c r="L4" s="42"/>
      <c r="M4" s="42"/>
      <c r="N4" s="26"/>
    </row>
    <row r="5" spans="1:32" ht="225.5" customHeight="1" thickTop="1" thickBot="1" x14ac:dyDescent="0.4">
      <c r="A5" s="4"/>
      <c r="B5" s="59"/>
      <c r="C5" s="56"/>
      <c r="D5" s="48" t="s">
        <v>9</v>
      </c>
      <c r="E5" s="63"/>
      <c r="F5" s="48" t="s">
        <v>10</v>
      </c>
      <c r="G5" s="52"/>
      <c r="H5" s="53" t="s">
        <v>11</v>
      </c>
      <c r="I5" s="54"/>
      <c r="J5" s="48" t="s">
        <v>12</v>
      </c>
      <c r="K5" s="49"/>
      <c r="L5" s="50" t="s">
        <v>13</v>
      </c>
      <c r="M5" s="51"/>
    </row>
    <row r="6" spans="1:32" ht="22" customHeight="1" thickTop="1" thickBot="1" x14ac:dyDescent="0.4">
      <c r="A6" s="4"/>
      <c r="B6" s="60"/>
      <c r="C6" s="57"/>
      <c r="D6" s="31" t="s">
        <v>8</v>
      </c>
      <c r="E6" s="30" t="s">
        <v>4</v>
      </c>
      <c r="F6" s="32" t="s">
        <v>8</v>
      </c>
      <c r="G6" s="30" t="s">
        <v>4</v>
      </c>
      <c r="H6" s="33" t="s">
        <v>8</v>
      </c>
      <c r="I6" s="34" t="s">
        <v>4</v>
      </c>
      <c r="J6" s="33" t="s">
        <v>8</v>
      </c>
      <c r="K6" s="34" t="s">
        <v>4</v>
      </c>
      <c r="L6" s="35" t="s">
        <v>8</v>
      </c>
      <c r="M6" s="29" t="s">
        <v>4</v>
      </c>
    </row>
    <row r="7" spans="1:32" ht="12.75" customHeight="1" thickTop="1" thickBot="1" x14ac:dyDescent="0.4">
      <c r="A7" s="5"/>
      <c r="B7" s="6">
        <v>1</v>
      </c>
      <c r="C7" s="7">
        <v>2</v>
      </c>
      <c r="D7" s="8">
        <v>3</v>
      </c>
      <c r="E7" s="9">
        <v>4</v>
      </c>
      <c r="F7" s="8">
        <v>5</v>
      </c>
      <c r="G7" s="9">
        <v>6</v>
      </c>
      <c r="H7" s="8">
        <v>7</v>
      </c>
      <c r="I7" s="9">
        <v>8</v>
      </c>
      <c r="J7" s="8">
        <v>9</v>
      </c>
      <c r="K7" s="9">
        <v>10</v>
      </c>
      <c r="L7" s="8">
        <v>11</v>
      </c>
      <c r="M7" s="9">
        <v>12</v>
      </c>
      <c r="N7" s="11"/>
      <c r="O7" s="11"/>
      <c r="P7" s="11"/>
      <c r="Q7" s="11"/>
      <c r="R7" s="11"/>
      <c r="S7" s="11"/>
      <c r="T7" s="11"/>
      <c r="U7" s="11"/>
      <c r="V7" s="11"/>
      <c r="W7" s="11"/>
      <c r="X7" s="11"/>
      <c r="Y7" s="11"/>
      <c r="Z7" s="11"/>
    </row>
    <row r="8" spans="1:32" ht="114.5" customHeight="1" thickTop="1" thickBot="1" x14ac:dyDescent="0.4">
      <c r="A8" s="1"/>
      <c r="B8" s="15">
        <v>1</v>
      </c>
      <c r="C8" s="16" t="s">
        <v>6</v>
      </c>
      <c r="D8" s="24">
        <v>17</v>
      </c>
      <c r="E8" s="12">
        <f>D8*7125</f>
        <v>121125</v>
      </c>
      <c r="F8" s="24">
        <v>70</v>
      </c>
      <c r="G8" s="12">
        <f>F8*7125</f>
        <v>498750</v>
      </c>
      <c r="H8" s="24">
        <v>85</v>
      </c>
      <c r="I8" s="12">
        <f>H8*7125</f>
        <v>605625</v>
      </c>
      <c r="J8" s="24">
        <v>59</v>
      </c>
      <c r="K8" s="12">
        <f>J8*7125</f>
        <v>420375</v>
      </c>
      <c r="L8" s="24">
        <v>39</v>
      </c>
      <c r="M8" s="12">
        <f>L8*7125</f>
        <v>277875</v>
      </c>
      <c r="N8" s="14"/>
      <c r="O8" s="14"/>
      <c r="P8" s="14"/>
      <c r="Q8" s="14"/>
      <c r="R8" s="14"/>
      <c r="S8" s="14"/>
      <c r="T8" s="14"/>
      <c r="U8" s="14"/>
      <c r="V8" s="14"/>
      <c r="W8" s="14"/>
      <c r="X8" s="14"/>
      <c r="Y8" s="14"/>
      <c r="Z8" s="14"/>
      <c r="AA8" s="14"/>
      <c r="AB8" s="14"/>
      <c r="AC8" s="14"/>
      <c r="AD8" s="14"/>
      <c r="AE8" s="14"/>
      <c r="AF8" s="14"/>
    </row>
    <row r="9" spans="1:32" ht="27.75" customHeight="1" thickTop="1" thickBot="1" x14ac:dyDescent="0.4">
      <c r="A9" s="17"/>
      <c r="B9" s="61" t="s">
        <v>5</v>
      </c>
      <c r="C9" s="62"/>
      <c r="D9" s="18">
        <f t="shared" ref="D9:M9" si="0">SUM(D8:D8)</f>
        <v>17</v>
      </c>
      <c r="E9" s="19">
        <f t="shared" si="0"/>
        <v>121125</v>
      </c>
      <c r="F9" s="18">
        <f t="shared" si="0"/>
        <v>70</v>
      </c>
      <c r="G9" s="19">
        <f t="shared" si="0"/>
        <v>498750</v>
      </c>
      <c r="H9" s="18">
        <f t="shared" si="0"/>
        <v>85</v>
      </c>
      <c r="I9" s="19">
        <f t="shared" si="0"/>
        <v>605625</v>
      </c>
      <c r="J9" s="18">
        <f t="shared" si="0"/>
        <v>59</v>
      </c>
      <c r="K9" s="19">
        <f t="shared" si="0"/>
        <v>420375</v>
      </c>
      <c r="L9" s="18">
        <f t="shared" si="0"/>
        <v>39</v>
      </c>
      <c r="M9" s="19">
        <f t="shared" si="0"/>
        <v>277875</v>
      </c>
    </row>
    <row r="10" spans="1:32" ht="17.25" customHeight="1" thickTop="1" x14ac:dyDescent="0.35">
      <c r="A10" s="20"/>
      <c r="B10" s="20"/>
      <c r="C10" s="21"/>
      <c r="D10" s="21"/>
      <c r="E10" s="21"/>
      <c r="F10" s="21"/>
      <c r="G10" s="21"/>
      <c r="H10" s="21"/>
      <c r="I10" s="21"/>
      <c r="J10" s="21"/>
      <c r="K10" s="21"/>
      <c r="L10" s="21"/>
      <c r="M10" s="21"/>
    </row>
    <row r="11" spans="1:32" ht="55.5" customHeight="1" x14ac:dyDescent="0.45">
      <c r="A11" s="23"/>
      <c r="B11" s="39"/>
      <c r="C11" s="45"/>
      <c r="D11" s="39"/>
      <c r="E11" s="45"/>
      <c r="F11" s="39"/>
      <c r="G11" s="45"/>
      <c r="H11" s="39"/>
      <c r="I11" s="45"/>
      <c r="J11" s="39"/>
      <c r="K11" s="45"/>
      <c r="L11" s="39"/>
      <c r="M11" s="39"/>
      <c r="N11" s="11"/>
      <c r="O11" s="11"/>
      <c r="P11" s="11"/>
      <c r="Q11" s="11"/>
      <c r="R11" s="11"/>
      <c r="S11" s="11"/>
      <c r="T11" s="11"/>
      <c r="U11" s="11"/>
      <c r="V11" s="11"/>
      <c r="W11" s="11"/>
      <c r="X11" s="11"/>
      <c r="Y11" s="11"/>
      <c r="Z11" s="11"/>
    </row>
    <row r="12" spans="1:32" ht="15.75" customHeight="1" x14ac:dyDescent="0.35"/>
    <row r="13" spans="1:32" ht="15.75" customHeight="1" x14ac:dyDescent="0.35"/>
    <row r="14" spans="1:32" ht="15.75" customHeight="1" x14ac:dyDescent="0.35"/>
    <row r="15" spans="1:32" ht="15.75" customHeight="1" x14ac:dyDescent="0.35"/>
    <row r="16" spans="1:32"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sheetData>
  <mergeCells count="18">
    <mergeCell ref="B9:C9"/>
    <mergeCell ref="D5:E5"/>
    <mergeCell ref="L11:M11"/>
    <mergeCell ref="L2:M2"/>
    <mergeCell ref="D4:M4"/>
    <mergeCell ref="L1:M1"/>
    <mergeCell ref="J11:K11"/>
    <mergeCell ref="B3:M3"/>
    <mergeCell ref="J5:K5"/>
    <mergeCell ref="L5:M5"/>
    <mergeCell ref="B11:C11"/>
    <mergeCell ref="D11:E11"/>
    <mergeCell ref="F5:G5"/>
    <mergeCell ref="F11:G11"/>
    <mergeCell ref="H5:I5"/>
    <mergeCell ref="H11:I11"/>
    <mergeCell ref="C4:C6"/>
    <mergeCell ref="B4:B6"/>
  </mergeCells>
  <pageMargins left="0.7" right="0.7" top="0.75" bottom="0.75" header="0" footer="0"/>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10AE2-F55D-46BC-AD6F-24AF05E6DA6B}">
  <dimension ref="A1:AC977"/>
  <sheetViews>
    <sheetView view="pageBreakPreview" topLeftCell="A4" zoomScale="50" zoomScaleNormal="50" zoomScaleSheetLayoutView="50" workbookViewId="0">
      <selection activeCell="D2" sqref="D2"/>
    </sheetView>
  </sheetViews>
  <sheetFormatPr defaultColWidth="14.453125" defaultRowHeight="14.5" x14ac:dyDescent="0.35"/>
  <cols>
    <col min="1" max="1" width="2.7265625" customWidth="1"/>
    <col min="2" max="2" width="5.26953125" customWidth="1"/>
    <col min="3" max="3" width="53.54296875" customWidth="1"/>
    <col min="4" max="4" width="22.54296875" customWidth="1"/>
    <col min="5" max="5" width="21.54296875" customWidth="1"/>
    <col min="6" max="6" width="19" customWidth="1"/>
    <col min="7" max="7" width="23.81640625" customWidth="1"/>
    <col min="8" max="8" width="19.26953125" customWidth="1"/>
    <col min="9" max="9" width="23.36328125" customWidth="1"/>
    <col min="10" max="10" width="44.7265625" customWidth="1"/>
  </cols>
  <sheetData>
    <row r="1" spans="1:29" ht="27.5" customHeight="1" x14ac:dyDescent="0.35">
      <c r="A1" s="1"/>
      <c r="B1" s="1"/>
      <c r="C1" s="2"/>
      <c r="D1" s="2"/>
      <c r="E1" s="2"/>
      <c r="F1" s="2"/>
      <c r="G1" s="2"/>
      <c r="H1" s="2"/>
      <c r="I1" s="2"/>
      <c r="J1" s="25" t="s">
        <v>18</v>
      </c>
    </row>
    <row r="2" spans="1:29" ht="107.25" customHeight="1" thickBot="1" x14ac:dyDescent="0.4">
      <c r="A2" s="3"/>
    </row>
    <row r="3" spans="1:29" ht="29" customHeight="1" thickTop="1" thickBot="1" x14ac:dyDescent="0.4">
      <c r="A3" s="3"/>
      <c r="B3" s="58" t="s">
        <v>1</v>
      </c>
      <c r="C3" s="71" t="s">
        <v>2</v>
      </c>
      <c r="D3" s="72" t="s">
        <v>7</v>
      </c>
      <c r="E3" s="73"/>
      <c r="F3" s="73"/>
      <c r="G3" s="73"/>
      <c r="H3" s="73"/>
      <c r="I3" s="73"/>
      <c r="J3" s="64" t="s">
        <v>3</v>
      </c>
      <c r="K3" s="27"/>
    </row>
    <row r="4" spans="1:29" ht="225.5" customHeight="1" thickTop="1" thickBot="1" x14ac:dyDescent="0.4">
      <c r="A4" s="4"/>
      <c r="B4" s="59"/>
      <c r="C4" s="56"/>
      <c r="D4" s="67" t="s">
        <v>15</v>
      </c>
      <c r="E4" s="68"/>
      <c r="F4" s="69" t="s">
        <v>16</v>
      </c>
      <c r="G4" s="49"/>
      <c r="H4" s="69" t="s">
        <v>17</v>
      </c>
      <c r="I4" s="63"/>
      <c r="J4" s="65"/>
      <c r="K4" s="27"/>
      <c r="N4" s="28"/>
    </row>
    <row r="5" spans="1:29" ht="22" customHeight="1" thickTop="1" thickBot="1" x14ac:dyDescent="0.4">
      <c r="A5" s="4"/>
      <c r="B5" s="60"/>
      <c r="C5" s="57"/>
      <c r="D5" s="36" t="s">
        <v>8</v>
      </c>
      <c r="E5" s="34" t="s">
        <v>4</v>
      </c>
      <c r="F5" s="32" t="s">
        <v>8</v>
      </c>
      <c r="G5" s="34" t="s">
        <v>4</v>
      </c>
      <c r="H5" s="32" t="s">
        <v>8</v>
      </c>
      <c r="I5" s="37" t="s">
        <v>4</v>
      </c>
      <c r="J5" s="66"/>
      <c r="K5" s="27"/>
    </row>
    <row r="6" spans="1:29" ht="12.75" customHeight="1" thickTop="1" thickBot="1" x14ac:dyDescent="0.4">
      <c r="A6" s="5"/>
      <c r="B6" s="6">
        <v>1</v>
      </c>
      <c r="C6" s="7">
        <v>2</v>
      </c>
      <c r="D6" s="8">
        <v>13</v>
      </c>
      <c r="E6" s="9">
        <v>14</v>
      </c>
      <c r="F6" s="8">
        <v>15</v>
      </c>
      <c r="G6" s="9">
        <v>16</v>
      </c>
      <c r="H6" s="8">
        <v>17</v>
      </c>
      <c r="I6" s="9">
        <v>18</v>
      </c>
      <c r="J6" s="10">
        <v>19</v>
      </c>
      <c r="K6" s="11"/>
      <c r="L6" s="11"/>
      <c r="M6" s="11"/>
      <c r="N6" s="11"/>
      <c r="O6" s="11"/>
      <c r="P6" s="11"/>
      <c r="Q6" s="11"/>
      <c r="R6" s="11"/>
      <c r="S6" s="11"/>
      <c r="T6" s="11"/>
      <c r="U6" s="11"/>
      <c r="V6" s="11"/>
      <c r="W6" s="11"/>
    </row>
    <row r="7" spans="1:29" ht="114.5" customHeight="1" thickTop="1" thickBot="1" x14ac:dyDescent="0.4">
      <c r="A7" s="1"/>
      <c r="B7" s="15">
        <v>1</v>
      </c>
      <c r="C7" s="16" t="s">
        <v>6</v>
      </c>
      <c r="D7" s="24">
        <v>21</v>
      </c>
      <c r="E7" s="12">
        <f>D7*7125</f>
        <v>149625</v>
      </c>
      <c r="F7" s="24">
        <v>5</v>
      </c>
      <c r="G7" s="12">
        <f>F7*7125</f>
        <v>35625</v>
      </c>
      <c r="H7" s="24">
        <v>4</v>
      </c>
      <c r="I7" s="12">
        <f>H7*7125</f>
        <v>28500</v>
      </c>
      <c r="J7" s="13">
        <f>Аркуш1!E8+Аркуш1!G8+Аркуш1!I8+Аркуш1!K8+Аркуш1!M8+Аркуш2!E7+Аркуш2!G7+Аркуш2!I7</f>
        <v>2137500</v>
      </c>
      <c r="K7" s="14"/>
      <c r="L7" s="14"/>
      <c r="M7" s="14"/>
      <c r="N7" s="14"/>
      <c r="O7" s="14"/>
      <c r="P7" s="14"/>
      <c r="Q7" s="14"/>
      <c r="R7" s="14"/>
      <c r="S7" s="14"/>
      <c r="T7" s="14"/>
      <c r="U7" s="14"/>
      <c r="V7" s="14"/>
      <c r="W7" s="14"/>
      <c r="X7" s="14"/>
      <c r="Y7" s="14"/>
      <c r="Z7" s="14"/>
      <c r="AA7" s="14"/>
      <c r="AB7" s="14"/>
      <c r="AC7" s="14"/>
    </row>
    <row r="8" spans="1:29" ht="27.75" customHeight="1" thickTop="1" thickBot="1" x14ac:dyDescent="0.4">
      <c r="A8" s="17"/>
      <c r="B8" s="61" t="s">
        <v>5</v>
      </c>
      <c r="C8" s="62"/>
      <c r="D8" s="18">
        <f t="shared" ref="D8:J8" si="0">SUM(D7:D7)</f>
        <v>21</v>
      </c>
      <c r="E8" s="19">
        <f t="shared" si="0"/>
        <v>149625</v>
      </c>
      <c r="F8" s="18">
        <f t="shared" si="0"/>
        <v>5</v>
      </c>
      <c r="G8" s="19">
        <f t="shared" si="0"/>
        <v>35625</v>
      </c>
      <c r="H8" s="18">
        <f t="shared" si="0"/>
        <v>4</v>
      </c>
      <c r="I8" s="19">
        <f t="shared" si="0"/>
        <v>28500</v>
      </c>
      <c r="J8" s="19">
        <f t="shared" si="0"/>
        <v>2137500</v>
      </c>
    </row>
    <row r="9" spans="1:29" ht="17.25" customHeight="1" thickTop="1" x14ac:dyDescent="0.35">
      <c r="A9" s="20"/>
      <c r="B9" s="20"/>
      <c r="C9" s="21"/>
      <c r="D9" s="21"/>
      <c r="E9" s="21"/>
      <c r="F9" s="21"/>
      <c r="G9" s="21"/>
      <c r="H9" s="21"/>
      <c r="I9" s="21"/>
      <c r="J9" s="22"/>
    </row>
    <row r="10" spans="1:29" ht="55.5" customHeight="1" x14ac:dyDescent="0.45">
      <c r="A10" s="23"/>
      <c r="B10" s="70" t="s">
        <v>19</v>
      </c>
      <c r="C10" s="45"/>
      <c r="D10" s="45"/>
      <c r="E10" s="45"/>
      <c r="F10" s="45"/>
      <c r="G10" s="45"/>
      <c r="H10" s="39"/>
      <c r="I10" s="45"/>
      <c r="J10" s="38" t="s">
        <v>20</v>
      </c>
      <c r="K10" s="11"/>
      <c r="L10" s="11"/>
      <c r="M10" s="11"/>
      <c r="N10" s="11"/>
      <c r="O10" s="11"/>
      <c r="P10" s="11"/>
      <c r="Q10" s="11"/>
      <c r="R10" s="11"/>
      <c r="S10" s="11"/>
      <c r="T10" s="11"/>
      <c r="U10" s="11"/>
      <c r="V10" s="11"/>
      <c r="W10" s="11"/>
    </row>
    <row r="11" spans="1:29" ht="15.75" customHeight="1" x14ac:dyDescent="0.35">
      <c r="B11" s="45"/>
      <c r="C11" s="45"/>
      <c r="D11" s="45"/>
      <c r="E11" s="45"/>
      <c r="F11" s="45"/>
      <c r="G11" s="45"/>
    </row>
    <row r="12" spans="1:29" ht="15.75" customHeight="1" x14ac:dyDescent="0.35"/>
    <row r="13" spans="1:29" ht="15.75" customHeight="1" x14ac:dyDescent="0.35"/>
    <row r="14" spans="1:29" ht="15.75" customHeight="1" x14ac:dyDescent="0.35"/>
    <row r="15" spans="1:29" ht="15.75" customHeight="1" x14ac:dyDescent="0.35"/>
    <row r="16" spans="1:29"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sheetData>
  <mergeCells count="10">
    <mergeCell ref="J3:J5"/>
    <mergeCell ref="D4:E4"/>
    <mergeCell ref="F4:G4"/>
    <mergeCell ref="H4:I4"/>
    <mergeCell ref="B10:G11"/>
    <mergeCell ref="B8:C8"/>
    <mergeCell ref="H10:I10"/>
    <mergeCell ref="B3:B5"/>
    <mergeCell ref="C3:C5"/>
    <mergeCell ref="D3:I3"/>
  </mergeCells>
  <pageMargins left="0.7" right="0.7" top="0.75" bottom="0.75" header="0.3" footer="0.3"/>
  <pageSetup paperSize="9"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Аркуш1</vt:lpstr>
      <vt:lpstr>Аркуш2</vt:lpstr>
      <vt:lpstr>Аркуш1!Область_друку</vt:lpstr>
      <vt:lpstr>Аркуш2!Область_друку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Daria Holovach</cp:lastModifiedBy>
  <cp:lastPrinted>2024-03-21T14:02:27Z</cp:lastPrinted>
  <dcterms:modified xsi:type="dcterms:W3CDTF">2024-03-22T07:32:07Z</dcterms:modified>
</cp:coreProperties>
</file>