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14074\"/>
    </mc:Choice>
  </mc:AlternateContent>
  <xr:revisionPtr revIDLastSave="0" documentId="13_ncr:1_{E4F5077E-61BA-4C80-8BA6-0030E2EB6427}"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Dbtw9DNinz8124DsMBfFUFK9ga5vT4JOx43LI98By94="/>
    </ext>
  </extLst>
</workbook>
</file>

<file path=xl/calcChain.xml><?xml version="1.0" encoding="utf-8"?>
<calcChain xmlns="http://schemas.openxmlformats.org/spreadsheetml/2006/main">
  <c r="G8" i="1" l="1"/>
  <c r="G9" i="1"/>
  <c r="G10" i="1"/>
  <c r="G11" i="1"/>
  <c r="G12" i="1"/>
  <c r="G13" i="1"/>
  <c r="G14" i="1"/>
  <c r="G15" i="1"/>
  <c r="G16" i="1"/>
  <c r="G17" i="1"/>
  <c r="G18" i="1"/>
  <c r="G19" i="1"/>
  <c r="G20" i="1"/>
  <c r="G21" i="1"/>
  <c r="G22" i="1"/>
  <c r="G23" i="1"/>
  <c r="G24" i="1"/>
  <c r="G25" i="1"/>
  <c r="G26" i="1"/>
  <c r="G27" i="1"/>
  <c r="G28" i="1"/>
  <c r="G29" i="1"/>
  <c r="G30" i="1"/>
  <c r="G31" i="1"/>
  <c r="G32" i="1"/>
  <c r="G33" i="1"/>
  <c r="G34" i="1"/>
  <c r="G7" i="1"/>
  <c r="E8" i="1"/>
  <c r="E9" i="1"/>
  <c r="E10" i="1"/>
  <c r="E11" i="1"/>
  <c r="E12" i="1"/>
  <c r="E13" i="1"/>
  <c r="E14" i="1"/>
  <c r="E15" i="1"/>
  <c r="E16" i="1"/>
  <c r="E17" i="1"/>
  <c r="E18" i="1"/>
  <c r="E19" i="1"/>
  <c r="E20" i="1"/>
  <c r="E21" i="1"/>
  <c r="E22" i="1"/>
  <c r="E23" i="1"/>
  <c r="E24" i="1"/>
  <c r="E25" i="1"/>
  <c r="E26" i="1"/>
  <c r="E27" i="1"/>
  <c r="E28" i="1"/>
  <c r="E29" i="1"/>
  <c r="E30" i="1"/>
  <c r="E31" i="1"/>
  <c r="E32" i="1"/>
  <c r="E33" i="1"/>
  <c r="E34" i="1"/>
  <c r="E7" i="1"/>
  <c r="D34" i="1"/>
  <c r="F34" i="1" l="1"/>
  <c r="H33" i="1"/>
  <c r="H28" i="1"/>
  <c r="H24" i="1"/>
  <c r="H20" i="1"/>
  <c r="H16" i="1"/>
  <c r="H15" i="1"/>
  <c r="H12" i="1"/>
  <c r="H9" i="1"/>
  <c r="H7" i="1"/>
  <c r="H31" i="1" l="1"/>
  <c r="H30" i="1"/>
  <c r="H22" i="1"/>
  <c r="H13" i="1"/>
  <c r="H11" i="1"/>
  <c r="H32" i="1"/>
  <c r="H8" i="1"/>
  <c r="H17" i="1"/>
  <c r="H19" i="1"/>
  <c r="H21" i="1"/>
  <c r="H23" i="1"/>
  <c r="H25" i="1"/>
  <c r="H27" i="1"/>
  <c r="H29" i="1"/>
  <c r="H26" i="1"/>
  <c r="H10" i="1"/>
  <c r="H14" i="1"/>
  <c r="H18" i="1"/>
  <c r="H34" i="1" l="1"/>
</calcChain>
</file>

<file path=xl/sharedStrings.xml><?xml version="1.0" encoding="utf-8"?>
<sst xmlns="http://schemas.openxmlformats.org/spreadsheetml/2006/main" count="42" uniqueCount="40">
  <si>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</si>
  <si>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 з/п</t>
  </si>
  <si>
    <t>Адміністративно-
територіальні одиниці/ заклад охорони здоров'я</t>
  </si>
  <si>
    <t>Подовжувач провідникового катетера</t>
  </si>
  <si>
    <t xml:space="preserve">Загальна вартість, грн </t>
  </si>
  <si>
    <t>к-сть шт.</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</si>
  <si>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</si>
  <si>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</si>
  <si>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</si>
  <si>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</si>
  <si>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</si>
  <si>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</si>
  <si>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</si>
  <si>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</si>
  <si>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</si>
  <si>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</si>
  <si>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</si>
  <si>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</si>
  <si>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</si>
  <si>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</si>
  <si>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</si>
  <si>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</si>
  <si>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</si>
  <si>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</si>
  <si>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</si>
  <si>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</si>
  <si>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</si>
  <si>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</si>
  <si>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</si>
  <si>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</si>
  <si>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</si>
  <si>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</si>
  <si>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</si>
  <si>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</si>
  <si>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</si>
  <si>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</si>
  <si>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</si>
  <si>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 xml:space="preserve">TELE6F
</t>
    </r>
    <r>
      <rPr>
        <sz val="12"/>
        <color theme="1"/>
        <rFont val="Times New Roman"/>
      </rPr>
      <t xml:space="preserve"> Подовжувальний провідниковий катетер Телескоп</t>
    </r>
    <r>
      <rPr>
        <b/>
        <sz val="12"/>
        <color theme="1"/>
        <rFont val="Times New Roman"/>
      </rPr>
      <t xml:space="preserve">
Виробник: Медтронік, Інк. США;
Ціна за штуку - 12 582,73 грн
(mnn id: 14074)</t>
    </r>
  </si>
  <si>
    <r>
      <t xml:space="preserve">TELE7F
 </t>
    </r>
    <r>
      <rPr>
        <sz val="12"/>
        <color theme="1"/>
        <rFont val="Times New Roman"/>
      </rPr>
      <t>Подовжувальний провідниковий катетер Телескоп</t>
    </r>
    <r>
      <rPr>
        <b/>
        <sz val="12"/>
        <color theme="1"/>
        <rFont val="Times New Roman"/>
      </rPr>
      <t xml:space="preserve">
Виробник: Медтронік, Інк. США;
Ціна за штуку - 12 582,73 грн
(mnn id: 14074)</t>
    </r>
  </si>
  <si>
    <t>ЗАТВЕРДЖЕНО
наказ державного підприємства 
«Медичні закупівлі України»
від 09 квітня 2024 року №337-Р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</si>
</sst>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2"/>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sz val="12"/>
      <color theme="1"/>
      <name val="Times New Roman"/>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41">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bottom/>
      <diagonal/>
    </border>
  </borders>
  <cellStyleXfs count="1">
    <xf numFmtId="0" fontId="0" fillId="0" borderId="0"/>
  </cellStyleXfs>
  <cellXfs count="67">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10"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9" xfId="0" applyNumberFormat="1" applyFont="1" applyBorder="1" applyAlignment="1">
      <alignment horizontal="center" vertical="center" wrapText="1"/>
    </xf>
    <xf numFmtId="1" fontId="7" fillId="0" borderId="11" xfId="0" applyNumberFormat="1"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9" fillId="0" borderId="0" xfId="0" applyFont="1" applyAlignment="1">
      <alignment horizontal="left" vertical="center" wrapText="1"/>
    </xf>
    <xf numFmtId="0" fontId="10" fillId="0" borderId="0" xfId="0" applyFont="1"/>
    <xf numFmtId="4" fontId="5" fillId="2" borderId="1" xfId="0" applyNumberFormat="1" applyFont="1" applyFill="1" applyBorder="1" applyAlignment="1">
      <alignment horizontal="center" vertical="center"/>
    </xf>
    <xf numFmtId="0" fontId="11"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 fontId="12" fillId="2" borderId="1" xfId="0" applyNumberFormat="1" applyFont="1" applyFill="1" applyBorder="1" applyAlignment="1">
      <alignment horizontal="right" vertical="center" wrapText="1"/>
    </xf>
    <xf numFmtId="0" fontId="13" fillId="0" borderId="0" xfId="0" applyFont="1" applyAlignment="1">
      <alignment vertical="center"/>
    </xf>
    <xf numFmtId="0" fontId="1" fillId="3" borderId="0" xfId="0" applyFont="1" applyFill="1" applyAlignment="1">
      <alignment horizontal="center" vertical="center"/>
    </xf>
    <xf numFmtId="0" fontId="1" fillId="3" borderId="12" xfId="0" applyFont="1" applyFill="1" applyBorder="1" applyAlignment="1">
      <alignment horizontal="center" vertical="center"/>
    </xf>
    <xf numFmtId="0" fontId="8" fillId="3" borderId="0" xfId="0" applyFont="1" applyFill="1"/>
    <xf numFmtId="0" fontId="0" fillId="4" borderId="0" xfId="0" applyFill="1"/>
    <xf numFmtId="0" fontId="1" fillId="3" borderId="14" xfId="0" applyFont="1" applyFill="1" applyBorder="1" applyAlignment="1">
      <alignment horizontal="center"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4" fontId="1" fillId="0" borderId="21" xfId="0" applyNumberFormat="1" applyFont="1" applyBorder="1" applyAlignment="1">
      <alignment horizontal="center" vertical="center" wrapText="1"/>
    </xf>
    <xf numFmtId="1" fontId="7" fillId="0" borderId="22" xfId="0" applyNumberFormat="1" applyFont="1" applyBorder="1" applyAlignment="1">
      <alignment horizontal="center" vertical="center" wrapText="1"/>
    </xf>
    <xf numFmtId="1" fontId="7" fillId="0" borderId="23" xfId="0" applyNumberFormat="1" applyFont="1" applyBorder="1" applyAlignment="1">
      <alignment horizontal="center" vertical="center" wrapText="1"/>
    </xf>
    <xf numFmtId="1" fontId="7" fillId="0" borderId="24" xfId="0" applyNumberFormat="1" applyFont="1" applyBorder="1" applyAlignment="1">
      <alignment horizontal="center" vertical="center" wrapText="1"/>
    </xf>
    <xf numFmtId="1" fontId="7" fillId="0" borderId="25"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 fontId="7" fillId="0" borderId="28" xfId="0" applyNumberFormat="1" applyFont="1" applyBorder="1" applyAlignment="1">
      <alignment horizontal="center"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3" borderId="30" xfId="0" applyFont="1" applyFill="1" applyBorder="1" applyAlignment="1">
      <alignment horizontal="left" vertical="center" wrapText="1"/>
    </xf>
    <xf numFmtId="0" fontId="5" fillId="3" borderId="31" xfId="0" applyFont="1" applyFill="1" applyBorder="1" applyAlignment="1">
      <alignment horizontal="left" vertical="center" wrapText="1"/>
    </xf>
    <xf numFmtId="4" fontId="1" fillId="0" borderId="32" xfId="0" applyNumberFormat="1" applyFont="1" applyBorder="1" applyAlignment="1">
      <alignment horizontal="center" vertical="center" wrapText="1"/>
    </xf>
    <xf numFmtId="4" fontId="5" fillId="2" borderId="29" xfId="0" applyNumberFormat="1" applyFont="1" applyFill="1" applyBorder="1" applyAlignment="1">
      <alignment horizontal="center" vertical="center" wrapText="1"/>
    </xf>
    <xf numFmtId="4" fontId="5" fillId="2" borderId="33" xfId="0" applyNumberFormat="1" applyFont="1" applyFill="1" applyBorder="1" applyAlignment="1">
      <alignment horizontal="center" vertical="center" wrapText="1"/>
    </xf>
    <xf numFmtId="4" fontId="5" fillId="3" borderId="33" xfId="0" applyNumberFormat="1" applyFont="1" applyFill="1" applyBorder="1" applyAlignment="1">
      <alignment horizontal="center" vertical="center" wrapText="1"/>
    </xf>
    <xf numFmtId="4" fontId="5" fillId="3" borderId="34" xfId="0" applyNumberFormat="1" applyFont="1" applyFill="1" applyBorder="1" applyAlignment="1">
      <alignment horizontal="center" vertical="center" wrapText="1"/>
    </xf>
    <xf numFmtId="4" fontId="5" fillId="2" borderId="15" xfId="0" applyNumberFormat="1"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1" fontId="15" fillId="0" borderId="37" xfId="0" applyNumberFormat="1" applyFont="1" applyBorder="1" applyAlignment="1">
      <alignment horizontal="center" vertical="center" wrapText="1"/>
    </xf>
    <xf numFmtId="4" fontId="1" fillId="0" borderId="38" xfId="0" applyNumberFormat="1" applyFont="1" applyBorder="1" applyAlignment="1">
      <alignment horizontal="center" vertical="center" wrapText="1"/>
    </xf>
    <xf numFmtId="4" fontId="15" fillId="0" borderId="20" xfId="0" applyNumberFormat="1" applyFont="1" applyBorder="1" applyAlignment="1">
      <alignment horizontal="center" vertical="center" wrapText="1"/>
    </xf>
    <xf numFmtId="3" fontId="5" fillId="2" borderId="39" xfId="0" applyNumberFormat="1" applyFont="1" applyFill="1" applyBorder="1" applyAlignment="1">
      <alignment horizontal="center" vertical="center"/>
    </xf>
    <xf numFmtId="4" fontId="1" fillId="0" borderId="40" xfId="0" applyNumberFormat="1" applyFont="1" applyBorder="1" applyAlignment="1">
      <alignment horizontal="center" vertical="center" wrapText="1"/>
    </xf>
    <xf numFmtId="0" fontId="9" fillId="0" borderId="4" xfId="0" applyFont="1" applyBorder="1" applyAlignment="1">
      <alignment horizontal="left" vertical="center" wrapText="1"/>
    </xf>
    <xf numFmtId="0" fontId="4" fillId="0" borderId="2" xfId="0" applyFont="1" applyBorder="1"/>
    <xf numFmtId="0" fontId="12" fillId="2" borderId="16" xfId="0" applyFont="1" applyFill="1" applyBorder="1" applyAlignment="1">
      <alignment horizontal="left" vertical="center" wrapText="1"/>
    </xf>
    <xf numFmtId="0" fontId="4" fillId="0" borderId="17" xfId="0" applyFont="1" applyBorder="1"/>
    <xf numFmtId="0" fontId="4" fillId="0" borderId="18" xfId="0" applyFont="1" applyBorder="1"/>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7" xfId="0" applyFont="1" applyBorder="1"/>
    <xf numFmtId="0" fontId="4" fillId="0" borderId="8" xfId="0" applyFont="1" applyBorder="1"/>
    <xf numFmtId="0" fontId="5" fillId="0" borderId="4" xfId="0" applyFont="1" applyBorder="1" applyAlignment="1">
      <alignment horizontal="center" vertical="center" wrapText="1"/>
    </xf>
    <xf numFmtId="0" fontId="4" fillId="0" borderId="5" xfId="0" applyFont="1" applyBorder="1"/>
    <xf numFmtId="0" fontId="4" fillId="0" borderId="6" xfId="0" applyFont="1" applyBorder="1"/>
    <xf numFmtId="0" fontId="5" fillId="2" borderId="3"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50" zoomScaleNormal="50" workbookViewId="0">
      <selection sqref="A1:H37"/>
    </sheetView>
  </sheetViews>
  <sheetFormatPr defaultColWidth="14.453125" defaultRowHeight="15" customHeight="1"/>
  <cols>
    <col min="1" max="1" width="4.08984375" customWidth="1"/>
    <col min="2" max="2" width="5.26953125" customWidth="1"/>
    <col min="3" max="3" width="48.08984375" customWidth="1"/>
    <col min="4" max="7" width="29.7265625" customWidth="1"/>
    <col min="8" max="8" width="41" customWidth="1"/>
  </cols>
  <sheetData>
    <row r="1" spans="1:8" ht="96" customHeight="1">
      <c r="A1" s="1"/>
      <c r="B1" s="1"/>
      <c r="C1" s="2"/>
      <c r="D1" s="2"/>
      <c r="E1" s="2"/>
      <c r="F1" s="2"/>
      <c r="G1" s="2"/>
      <c r="H1" s="3" t="s">
        <v>39</v>
      </c>
    </row>
    <row r="2" spans="1:8" ht="147" customHeight="1">
      <c r="A2" s="4"/>
      <c r="B2" s="58" t="s">
        <v>0</v>
      </c>
      <c r="C2" s="54"/>
      <c r="D2" s="54"/>
      <c r="E2" s="54"/>
      <c r="F2" s="54"/>
      <c r="G2" s="54"/>
      <c r="H2" s="54"/>
    </row>
    <row r="3" spans="1:8" ht="40.5" customHeight="1">
      <c r="A3" s="4"/>
      <c r="B3" s="59" t="s">
        <v>1</v>
      </c>
      <c r="C3" s="59" t="s">
        <v>2</v>
      </c>
      <c r="D3" s="62" t="s">
        <v>3</v>
      </c>
      <c r="E3" s="63"/>
      <c r="F3" s="63"/>
      <c r="G3" s="64"/>
      <c r="H3" s="65" t="s">
        <v>4</v>
      </c>
    </row>
    <row r="4" spans="1:8" ht="198" customHeight="1" thickBot="1">
      <c r="A4" s="5"/>
      <c r="B4" s="60"/>
      <c r="C4" s="60"/>
      <c r="D4" s="66" t="s">
        <v>37</v>
      </c>
      <c r="E4" s="64"/>
      <c r="F4" s="66" t="s">
        <v>38</v>
      </c>
      <c r="G4" s="64"/>
      <c r="H4" s="60"/>
    </row>
    <row r="5" spans="1:8" ht="18" customHeight="1" thickBot="1">
      <c r="A5" s="5"/>
      <c r="B5" s="61"/>
      <c r="C5" s="61"/>
      <c r="D5" s="6" t="s">
        <v>5</v>
      </c>
      <c r="E5" s="6" t="s">
        <v>6</v>
      </c>
      <c r="F5" s="6" t="s">
        <v>5</v>
      </c>
      <c r="G5" s="6" t="s">
        <v>6</v>
      </c>
      <c r="H5" s="61"/>
    </row>
    <row r="6" spans="1:8" ht="12" customHeight="1" thickBot="1">
      <c r="A6" s="7"/>
      <c r="B6" s="8">
        <v>1</v>
      </c>
      <c r="C6" s="35">
        <v>2</v>
      </c>
      <c r="D6" s="29">
        <v>3</v>
      </c>
      <c r="E6" s="30">
        <v>4</v>
      </c>
      <c r="F6" s="31">
        <v>5</v>
      </c>
      <c r="G6" s="32">
        <v>6</v>
      </c>
      <c r="H6" s="9">
        <v>7</v>
      </c>
    </row>
    <row r="7" spans="1:8" ht="18" customHeight="1">
      <c r="A7" s="1"/>
      <c r="B7" s="10">
        <v>1</v>
      </c>
      <c r="C7" s="36" t="s">
        <v>7</v>
      </c>
      <c r="D7" s="33">
        <v>3</v>
      </c>
      <c r="E7" s="28">
        <f>D7*12582.73</f>
        <v>37748.19</v>
      </c>
      <c r="F7" s="27">
        <v>2</v>
      </c>
      <c r="G7" s="40">
        <f>F7*12582.73</f>
        <v>25165.46</v>
      </c>
      <c r="H7" s="41">
        <f t="shared" ref="H7:H34" si="0">E7+G7</f>
        <v>62913.65</v>
      </c>
    </row>
    <row r="8" spans="1:8" ht="18" customHeight="1">
      <c r="A8" s="1"/>
      <c r="B8" s="11">
        <v>2</v>
      </c>
      <c r="C8" s="37" t="s">
        <v>8</v>
      </c>
      <c r="D8" s="34">
        <v>3</v>
      </c>
      <c r="E8" s="28">
        <f t="shared" ref="E8:E34" si="1">D8*12582.73</f>
        <v>37748.19</v>
      </c>
      <c r="F8" s="26">
        <v>0</v>
      </c>
      <c r="G8" s="40">
        <f t="shared" ref="G8:G34" si="2">F8*12582.73</f>
        <v>0</v>
      </c>
      <c r="H8" s="42">
        <f t="shared" si="0"/>
        <v>37748.19</v>
      </c>
    </row>
    <row r="9" spans="1:8" ht="18" customHeight="1">
      <c r="A9" s="1"/>
      <c r="B9" s="10">
        <v>3</v>
      </c>
      <c r="C9" s="37" t="s">
        <v>9</v>
      </c>
      <c r="D9" s="34">
        <v>15</v>
      </c>
      <c r="E9" s="28">
        <f t="shared" si="1"/>
        <v>188740.94999999998</v>
      </c>
      <c r="F9" s="26">
        <v>0</v>
      </c>
      <c r="G9" s="40">
        <f t="shared" si="2"/>
        <v>0</v>
      </c>
      <c r="H9" s="42">
        <f t="shared" si="0"/>
        <v>188740.94999999998</v>
      </c>
    </row>
    <row r="10" spans="1:8" ht="18" customHeight="1">
      <c r="A10" s="1"/>
      <c r="B10" s="11">
        <v>4</v>
      </c>
      <c r="C10" s="37" t="s">
        <v>10</v>
      </c>
      <c r="D10" s="34">
        <v>2</v>
      </c>
      <c r="E10" s="28">
        <f t="shared" si="1"/>
        <v>25165.46</v>
      </c>
      <c r="F10" s="26">
        <v>0</v>
      </c>
      <c r="G10" s="40">
        <f t="shared" si="2"/>
        <v>0</v>
      </c>
      <c r="H10" s="42">
        <f t="shared" si="0"/>
        <v>25165.46</v>
      </c>
    </row>
    <row r="11" spans="1:8" ht="18" customHeight="1">
      <c r="A11" s="1"/>
      <c r="B11" s="10">
        <v>5</v>
      </c>
      <c r="C11" s="37" t="s">
        <v>11</v>
      </c>
      <c r="D11" s="34">
        <v>3</v>
      </c>
      <c r="E11" s="28">
        <f t="shared" si="1"/>
        <v>37748.19</v>
      </c>
      <c r="F11" s="26">
        <v>0</v>
      </c>
      <c r="G11" s="40">
        <f t="shared" si="2"/>
        <v>0</v>
      </c>
      <c r="H11" s="42">
        <f t="shared" si="0"/>
        <v>37748.19</v>
      </c>
    </row>
    <row r="12" spans="1:8" ht="18" customHeight="1">
      <c r="A12" s="1"/>
      <c r="B12" s="11">
        <v>6</v>
      </c>
      <c r="C12" s="37" t="s">
        <v>12</v>
      </c>
      <c r="D12" s="34">
        <v>5</v>
      </c>
      <c r="E12" s="28">
        <f t="shared" si="1"/>
        <v>62913.649999999994</v>
      </c>
      <c r="F12" s="26">
        <v>0</v>
      </c>
      <c r="G12" s="40">
        <f t="shared" si="2"/>
        <v>0</v>
      </c>
      <c r="H12" s="42">
        <f t="shared" si="0"/>
        <v>62913.649999999994</v>
      </c>
    </row>
    <row r="13" spans="1:8" ht="18" customHeight="1">
      <c r="A13" s="1"/>
      <c r="B13" s="10">
        <v>7</v>
      </c>
      <c r="C13" s="37" t="s">
        <v>13</v>
      </c>
      <c r="D13" s="34">
        <v>30</v>
      </c>
      <c r="E13" s="28">
        <f t="shared" si="1"/>
        <v>377481.89999999997</v>
      </c>
      <c r="F13" s="26">
        <v>5</v>
      </c>
      <c r="G13" s="40">
        <f t="shared" si="2"/>
        <v>62913.649999999994</v>
      </c>
      <c r="H13" s="42">
        <f t="shared" si="0"/>
        <v>440395.54999999993</v>
      </c>
    </row>
    <row r="14" spans="1:8" ht="18" customHeight="1">
      <c r="A14" s="1"/>
      <c r="B14" s="11">
        <v>8</v>
      </c>
      <c r="C14" s="37" t="s">
        <v>14</v>
      </c>
      <c r="D14" s="34">
        <v>3</v>
      </c>
      <c r="E14" s="28">
        <f t="shared" si="1"/>
        <v>37748.19</v>
      </c>
      <c r="F14" s="26">
        <v>2</v>
      </c>
      <c r="G14" s="40">
        <f t="shared" si="2"/>
        <v>25165.46</v>
      </c>
      <c r="H14" s="42">
        <f t="shared" si="0"/>
        <v>62913.65</v>
      </c>
    </row>
    <row r="15" spans="1:8" ht="18" customHeight="1">
      <c r="A15" s="1"/>
      <c r="B15" s="10">
        <v>9</v>
      </c>
      <c r="C15" s="37" t="s">
        <v>15</v>
      </c>
      <c r="D15" s="34">
        <v>5</v>
      </c>
      <c r="E15" s="28">
        <f t="shared" si="1"/>
        <v>62913.649999999994</v>
      </c>
      <c r="F15" s="26">
        <v>0</v>
      </c>
      <c r="G15" s="40">
        <f t="shared" si="2"/>
        <v>0</v>
      </c>
      <c r="H15" s="42">
        <f t="shared" si="0"/>
        <v>62913.649999999994</v>
      </c>
    </row>
    <row r="16" spans="1:8" ht="18" customHeight="1">
      <c r="A16" s="1"/>
      <c r="B16" s="11">
        <v>10</v>
      </c>
      <c r="C16" s="37" t="s">
        <v>16</v>
      </c>
      <c r="D16" s="34">
        <v>5</v>
      </c>
      <c r="E16" s="28">
        <f t="shared" si="1"/>
        <v>62913.649999999994</v>
      </c>
      <c r="F16" s="26">
        <v>3</v>
      </c>
      <c r="G16" s="40">
        <f t="shared" si="2"/>
        <v>37748.19</v>
      </c>
      <c r="H16" s="42">
        <f t="shared" si="0"/>
        <v>100661.84</v>
      </c>
    </row>
    <row r="17" spans="1:26" s="24" customFormat="1" ht="18" customHeight="1">
      <c r="A17" s="21"/>
      <c r="B17" s="22">
        <v>11</v>
      </c>
      <c r="C17" s="38" t="s">
        <v>17</v>
      </c>
      <c r="D17" s="34">
        <v>0</v>
      </c>
      <c r="E17" s="28">
        <f t="shared" si="1"/>
        <v>0</v>
      </c>
      <c r="F17" s="26">
        <v>0</v>
      </c>
      <c r="G17" s="40">
        <f t="shared" si="2"/>
        <v>0</v>
      </c>
      <c r="H17" s="43">
        <f t="shared" si="0"/>
        <v>0</v>
      </c>
      <c r="I17" s="23"/>
      <c r="J17" s="23"/>
      <c r="K17" s="23"/>
      <c r="L17" s="23"/>
      <c r="M17" s="23"/>
      <c r="N17" s="23"/>
      <c r="O17" s="23"/>
      <c r="P17" s="23"/>
      <c r="Q17" s="23"/>
      <c r="R17" s="23"/>
      <c r="S17" s="23"/>
      <c r="T17" s="23"/>
      <c r="U17" s="23"/>
      <c r="V17" s="23"/>
      <c r="W17" s="23"/>
      <c r="X17" s="23"/>
      <c r="Y17" s="23"/>
      <c r="Z17" s="23"/>
    </row>
    <row r="18" spans="1:26" ht="18" customHeight="1">
      <c r="A18" s="1"/>
      <c r="B18" s="11">
        <v>12</v>
      </c>
      <c r="C18" s="37" t="s">
        <v>18</v>
      </c>
      <c r="D18" s="34">
        <v>5</v>
      </c>
      <c r="E18" s="28">
        <f t="shared" si="1"/>
        <v>62913.649999999994</v>
      </c>
      <c r="F18" s="26">
        <v>5</v>
      </c>
      <c r="G18" s="40">
        <f t="shared" si="2"/>
        <v>62913.649999999994</v>
      </c>
      <c r="H18" s="42">
        <f t="shared" si="0"/>
        <v>125827.29999999999</v>
      </c>
    </row>
    <row r="19" spans="1:26" ht="18" customHeight="1">
      <c r="A19" s="1"/>
      <c r="B19" s="10">
        <v>13</v>
      </c>
      <c r="C19" s="37" t="s">
        <v>19</v>
      </c>
      <c r="D19" s="34">
        <v>3</v>
      </c>
      <c r="E19" s="28">
        <f t="shared" si="1"/>
        <v>37748.19</v>
      </c>
      <c r="F19" s="26">
        <v>0</v>
      </c>
      <c r="G19" s="40">
        <f t="shared" si="2"/>
        <v>0</v>
      </c>
      <c r="H19" s="42">
        <f t="shared" si="0"/>
        <v>37748.19</v>
      </c>
    </row>
    <row r="20" spans="1:26" ht="18" customHeight="1">
      <c r="A20" s="1"/>
      <c r="B20" s="11">
        <v>14</v>
      </c>
      <c r="C20" s="37" t="s">
        <v>20</v>
      </c>
      <c r="D20" s="34">
        <v>5</v>
      </c>
      <c r="E20" s="28">
        <f t="shared" si="1"/>
        <v>62913.649999999994</v>
      </c>
      <c r="F20" s="26">
        <v>0</v>
      </c>
      <c r="G20" s="40">
        <f t="shared" si="2"/>
        <v>0</v>
      </c>
      <c r="H20" s="42">
        <f t="shared" si="0"/>
        <v>62913.649999999994</v>
      </c>
    </row>
    <row r="21" spans="1:26" s="24" customFormat="1" ht="18" customHeight="1">
      <c r="A21" s="21"/>
      <c r="B21" s="22">
        <v>15</v>
      </c>
      <c r="C21" s="38" t="s">
        <v>21</v>
      </c>
      <c r="D21" s="34">
        <v>1</v>
      </c>
      <c r="E21" s="28">
        <f t="shared" si="1"/>
        <v>12582.73</v>
      </c>
      <c r="F21" s="26">
        <v>0</v>
      </c>
      <c r="G21" s="40">
        <f t="shared" si="2"/>
        <v>0</v>
      </c>
      <c r="H21" s="43">
        <f t="shared" si="0"/>
        <v>12582.73</v>
      </c>
      <c r="I21" s="23"/>
      <c r="J21" s="23"/>
      <c r="K21" s="23"/>
      <c r="L21" s="23"/>
      <c r="M21" s="23"/>
      <c r="N21" s="23"/>
      <c r="O21" s="23"/>
      <c r="P21" s="23"/>
      <c r="Q21" s="23"/>
      <c r="R21" s="23"/>
      <c r="S21" s="23"/>
      <c r="T21" s="23"/>
      <c r="U21" s="23"/>
      <c r="V21" s="23"/>
      <c r="W21" s="23"/>
      <c r="X21" s="23"/>
      <c r="Y21" s="23"/>
      <c r="Z21" s="23"/>
    </row>
    <row r="22" spans="1:26" ht="18" customHeight="1">
      <c r="A22" s="1"/>
      <c r="B22" s="11">
        <v>16</v>
      </c>
      <c r="C22" s="37" t="s">
        <v>22</v>
      </c>
      <c r="D22" s="34">
        <v>4</v>
      </c>
      <c r="E22" s="28">
        <f t="shared" si="1"/>
        <v>50330.92</v>
      </c>
      <c r="F22" s="26">
        <v>1</v>
      </c>
      <c r="G22" s="40">
        <f t="shared" si="2"/>
        <v>12582.73</v>
      </c>
      <c r="H22" s="42">
        <f t="shared" si="0"/>
        <v>62913.649999999994</v>
      </c>
    </row>
    <row r="23" spans="1:26" ht="18" customHeight="1">
      <c r="A23" s="1"/>
      <c r="B23" s="10">
        <v>17</v>
      </c>
      <c r="C23" s="37" t="s">
        <v>23</v>
      </c>
      <c r="D23" s="34">
        <v>4</v>
      </c>
      <c r="E23" s="28">
        <f t="shared" si="1"/>
        <v>50330.92</v>
      </c>
      <c r="F23" s="26">
        <v>1</v>
      </c>
      <c r="G23" s="40">
        <f t="shared" si="2"/>
        <v>12582.73</v>
      </c>
      <c r="H23" s="42">
        <f t="shared" si="0"/>
        <v>62913.649999999994</v>
      </c>
    </row>
    <row r="24" spans="1:26" ht="18" customHeight="1">
      <c r="A24" s="1"/>
      <c r="B24" s="11">
        <v>18</v>
      </c>
      <c r="C24" s="37" t="s">
        <v>24</v>
      </c>
      <c r="D24" s="34">
        <v>3</v>
      </c>
      <c r="E24" s="28">
        <f t="shared" si="1"/>
        <v>37748.19</v>
      </c>
      <c r="F24" s="26">
        <v>0</v>
      </c>
      <c r="G24" s="40">
        <f t="shared" si="2"/>
        <v>0</v>
      </c>
      <c r="H24" s="42">
        <f t="shared" si="0"/>
        <v>37748.19</v>
      </c>
    </row>
    <row r="25" spans="1:26" ht="18" customHeight="1">
      <c r="A25" s="1"/>
      <c r="B25" s="10">
        <v>19</v>
      </c>
      <c r="C25" s="37" t="s">
        <v>25</v>
      </c>
      <c r="D25" s="34">
        <v>5</v>
      </c>
      <c r="E25" s="28">
        <f t="shared" si="1"/>
        <v>62913.649999999994</v>
      </c>
      <c r="F25" s="26">
        <v>0</v>
      </c>
      <c r="G25" s="40">
        <f t="shared" si="2"/>
        <v>0</v>
      </c>
      <c r="H25" s="42">
        <f t="shared" si="0"/>
        <v>62913.649999999994</v>
      </c>
    </row>
    <row r="26" spans="1:26" ht="18" customHeight="1">
      <c r="A26" s="1"/>
      <c r="B26" s="11">
        <v>20</v>
      </c>
      <c r="C26" s="37" t="s">
        <v>26</v>
      </c>
      <c r="D26" s="34">
        <v>2</v>
      </c>
      <c r="E26" s="28">
        <f t="shared" si="1"/>
        <v>25165.46</v>
      </c>
      <c r="F26" s="26">
        <v>3</v>
      </c>
      <c r="G26" s="40">
        <f t="shared" si="2"/>
        <v>37748.19</v>
      </c>
      <c r="H26" s="42">
        <f t="shared" si="0"/>
        <v>62913.65</v>
      </c>
    </row>
    <row r="27" spans="1:26" ht="18" customHeight="1">
      <c r="A27" s="1"/>
      <c r="B27" s="10">
        <v>21</v>
      </c>
      <c r="C27" s="37" t="s">
        <v>27</v>
      </c>
      <c r="D27" s="34">
        <v>1</v>
      </c>
      <c r="E27" s="28">
        <f t="shared" si="1"/>
        <v>12582.73</v>
      </c>
      <c r="F27" s="26">
        <v>2</v>
      </c>
      <c r="G27" s="40">
        <f t="shared" si="2"/>
        <v>25165.46</v>
      </c>
      <c r="H27" s="42">
        <f t="shared" si="0"/>
        <v>37748.19</v>
      </c>
    </row>
    <row r="28" spans="1:26" ht="18" customHeight="1">
      <c r="A28" s="1"/>
      <c r="B28" s="11">
        <v>22</v>
      </c>
      <c r="C28" s="37" t="s">
        <v>28</v>
      </c>
      <c r="D28" s="34">
        <v>5</v>
      </c>
      <c r="E28" s="28">
        <f t="shared" si="1"/>
        <v>62913.649999999994</v>
      </c>
      <c r="F28" s="26">
        <v>0</v>
      </c>
      <c r="G28" s="40">
        <f t="shared" si="2"/>
        <v>0</v>
      </c>
      <c r="H28" s="42">
        <f t="shared" si="0"/>
        <v>62913.649999999994</v>
      </c>
    </row>
    <row r="29" spans="1:26" ht="18" customHeight="1">
      <c r="A29" s="1"/>
      <c r="B29" s="10">
        <v>23</v>
      </c>
      <c r="C29" s="37" t="s">
        <v>29</v>
      </c>
      <c r="D29" s="34">
        <v>5</v>
      </c>
      <c r="E29" s="28">
        <f t="shared" si="1"/>
        <v>62913.649999999994</v>
      </c>
      <c r="F29" s="26">
        <v>0</v>
      </c>
      <c r="G29" s="40">
        <f t="shared" si="2"/>
        <v>0</v>
      </c>
      <c r="H29" s="42">
        <f t="shared" si="0"/>
        <v>62913.649999999994</v>
      </c>
    </row>
    <row r="30" spans="1:26" ht="18" customHeight="1">
      <c r="A30" s="1"/>
      <c r="B30" s="11">
        <v>24</v>
      </c>
      <c r="C30" s="37" t="s">
        <v>30</v>
      </c>
      <c r="D30" s="34">
        <v>4</v>
      </c>
      <c r="E30" s="28">
        <f t="shared" si="1"/>
        <v>50330.92</v>
      </c>
      <c r="F30" s="26">
        <v>1</v>
      </c>
      <c r="G30" s="40">
        <f t="shared" si="2"/>
        <v>12582.73</v>
      </c>
      <c r="H30" s="42">
        <f t="shared" si="0"/>
        <v>62913.649999999994</v>
      </c>
    </row>
    <row r="31" spans="1:26" ht="18" customHeight="1">
      <c r="A31" s="1"/>
      <c r="B31" s="10">
        <v>25</v>
      </c>
      <c r="C31" s="37" t="s">
        <v>31</v>
      </c>
      <c r="D31" s="34">
        <v>1</v>
      </c>
      <c r="E31" s="28">
        <f t="shared" si="1"/>
        <v>12582.73</v>
      </c>
      <c r="F31" s="26">
        <v>0</v>
      </c>
      <c r="G31" s="40">
        <f t="shared" si="2"/>
        <v>0</v>
      </c>
      <c r="H31" s="42">
        <f t="shared" si="0"/>
        <v>12582.73</v>
      </c>
    </row>
    <row r="32" spans="1:26" ht="62.25" customHeight="1">
      <c r="A32" s="1"/>
      <c r="B32" s="10">
        <v>26</v>
      </c>
      <c r="C32" s="37" t="s">
        <v>32</v>
      </c>
      <c r="D32" s="34">
        <v>5</v>
      </c>
      <c r="E32" s="28">
        <f t="shared" si="1"/>
        <v>62913.649999999994</v>
      </c>
      <c r="F32" s="26">
        <v>0</v>
      </c>
      <c r="G32" s="40">
        <f t="shared" si="2"/>
        <v>0</v>
      </c>
      <c r="H32" s="42">
        <f t="shared" si="0"/>
        <v>62913.649999999994</v>
      </c>
    </row>
    <row r="33" spans="1:26" s="24" customFormat="1" ht="29.25" customHeight="1" thickBot="1">
      <c r="A33" s="21"/>
      <c r="B33" s="25">
        <v>27</v>
      </c>
      <c r="C33" s="39" t="s">
        <v>33</v>
      </c>
      <c r="D33" s="46">
        <v>0</v>
      </c>
      <c r="E33" s="49">
        <f t="shared" si="1"/>
        <v>0</v>
      </c>
      <c r="F33" s="47">
        <v>0</v>
      </c>
      <c r="G33" s="52">
        <f t="shared" si="2"/>
        <v>0</v>
      </c>
      <c r="H33" s="44">
        <f t="shared" si="0"/>
        <v>0</v>
      </c>
      <c r="I33" s="23"/>
      <c r="J33" s="23"/>
      <c r="K33" s="23"/>
      <c r="L33" s="23"/>
      <c r="M33" s="23"/>
      <c r="N33" s="23"/>
      <c r="O33" s="23"/>
      <c r="P33" s="23"/>
      <c r="Q33" s="23"/>
      <c r="R33" s="23"/>
      <c r="S33" s="23"/>
      <c r="T33" s="23"/>
      <c r="U33" s="23"/>
      <c r="V33" s="23"/>
      <c r="W33" s="23"/>
      <c r="X33" s="23"/>
      <c r="Y33" s="23"/>
      <c r="Z33" s="23"/>
    </row>
    <row r="34" spans="1:26" ht="32.25" customHeight="1" thickBot="1">
      <c r="A34" s="12"/>
      <c r="B34" s="53" t="s">
        <v>34</v>
      </c>
      <c r="C34" s="54"/>
      <c r="D34" s="48">
        <f>SUM(SUM(D7:D33))</f>
        <v>127</v>
      </c>
      <c r="E34" s="50">
        <f t="shared" si="1"/>
        <v>1598006.71</v>
      </c>
      <c r="F34" s="51">
        <f t="shared" ref="F34" si="3">SUM(F7:F33)</f>
        <v>25</v>
      </c>
      <c r="G34" s="50">
        <f t="shared" si="2"/>
        <v>314568.25</v>
      </c>
      <c r="H34" s="45">
        <f t="shared" si="0"/>
        <v>1912574.96</v>
      </c>
    </row>
    <row r="35" spans="1:26" ht="19.5" customHeight="1">
      <c r="A35" s="12"/>
      <c r="B35" s="12"/>
      <c r="C35" s="13"/>
      <c r="D35" s="13"/>
      <c r="E35" s="13"/>
      <c r="F35" s="13"/>
      <c r="G35" s="13"/>
      <c r="H35" s="14"/>
    </row>
    <row r="36" spans="1:26" ht="16.5" customHeight="1">
      <c r="A36" s="15"/>
      <c r="B36" s="15"/>
      <c r="C36" s="16"/>
      <c r="D36" s="16"/>
      <c r="E36" s="16"/>
      <c r="F36" s="16"/>
      <c r="G36" s="16"/>
      <c r="H36" s="17"/>
    </row>
    <row r="37" spans="1:26" ht="83.25" customHeight="1">
      <c r="A37" s="18"/>
      <c r="B37" s="55" t="s">
        <v>35</v>
      </c>
      <c r="C37" s="56"/>
      <c r="D37" s="56"/>
      <c r="E37" s="56"/>
      <c r="F37" s="56"/>
      <c r="G37" s="57"/>
      <c r="H37" s="19" t="s">
        <v>36</v>
      </c>
      <c r="I37" s="20"/>
      <c r="J37" s="20"/>
      <c r="K37" s="20"/>
      <c r="L37" s="20"/>
      <c r="M37" s="20"/>
      <c r="N37" s="20"/>
      <c r="O37" s="20"/>
      <c r="P37" s="20"/>
      <c r="Q37" s="20"/>
      <c r="R37" s="20"/>
      <c r="S37" s="20"/>
      <c r="T37" s="20"/>
      <c r="U37" s="20"/>
      <c r="V37" s="20"/>
      <c r="W37" s="20"/>
      <c r="X37" s="20"/>
      <c r="Y37" s="20"/>
      <c r="Z37" s="20"/>
    </row>
    <row r="38" spans="1:26" ht="15.75" customHeight="1"/>
    <row r="39" spans="1:26" ht="15.75" customHeight="1"/>
    <row r="40" spans="1:26" ht="15.75" customHeight="1"/>
    <row r="41" spans="1:26" ht="15.75" customHeight="1"/>
    <row r="42" spans="1:26" ht="15.75" customHeight="1"/>
    <row r="43" spans="1:26" ht="15.75" customHeight="1"/>
    <row r="44" spans="1:26" ht="15.75" customHeight="1"/>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4:C34"/>
    <mergeCell ref="B37:G37"/>
    <mergeCell ref="B2:H2"/>
    <mergeCell ref="B3:B5"/>
    <mergeCell ref="C3:C5"/>
    <mergeCell ref="D3:G3"/>
    <mergeCell ref="H3:H5"/>
    <mergeCell ref="D4:E4"/>
    <mergeCell ref="F4:G4"/>
  </mergeCells>
  <pageMargins left="0.7" right="0.7" top="0.75" bottom="0.75" header="0" footer="0"/>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2024-04-09T13:49:46Z</cp:lastPrinted>
  <dcterms:created xsi:type="dcterms:W3CDTF">2021-10-04T14:21:04Z</dcterms:created>
  <dcterms:modified xsi:type="dcterms:W3CDTF">2024-04-09T13:50:04Z</dcterms:modified>
</cp:coreProperties>
</file>