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C:\Users\d.holovach\Desktop\2023\Розподіл\Дитяча гемофілія\342-Р\"/>
    </mc:Choice>
  </mc:AlternateContent>
  <xr:revisionPtr revIDLastSave="0" documentId="13_ncr:1_{7099D561-B1A0-499D-BC92-AA9F99BEC6C2}" xr6:coauthVersionLast="47" xr6:coauthVersionMax="47" xr10:uidLastSave="{00000000-0000-0000-0000-000000000000}"/>
  <bookViews>
    <workbookView xWindow="-110" yWindow="-110" windowWidth="19420" windowHeight="10300" xr2:uid="{00000000-000D-0000-FFFF-FFFF00000000}"/>
  </bookViews>
  <sheets>
    <sheet name="Розподіл" sheetId="1" r:id="rId1"/>
  </sheets>
  <definedNames>
    <definedName name="_xlnm.Print_Area" localSheetId="0">Розподіл!$A$1:$H$35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5" roundtripDataChecksum="xWUJljh3tKlAMs0HMcIgMu4dolqEiuBIxHBnsRWoSEk="/>
    </ext>
  </extLst>
</workbook>
</file>

<file path=xl/calcChain.xml><?xml version="1.0" encoding="utf-8"?>
<calcChain xmlns="http://schemas.openxmlformats.org/spreadsheetml/2006/main">
  <c r="H25" i="1" l="1"/>
  <c r="G33" i="1"/>
  <c r="E33" i="1"/>
  <c r="G8" i="1"/>
  <c r="G9" i="1"/>
  <c r="G10" i="1"/>
  <c r="G11" i="1"/>
  <c r="G12" i="1"/>
  <c r="G13" i="1"/>
  <c r="G14" i="1"/>
  <c r="G15" i="1"/>
  <c r="G16" i="1"/>
  <c r="G17" i="1"/>
  <c r="G18" i="1"/>
  <c r="G19" i="1"/>
  <c r="G20" i="1"/>
  <c r="G21" i="1"/>
  <c r="G22" i="1"/>
  <c r="G23" i="1"/>
  <c r="G24" i="1"/>
  <c r="G25" i="1"/>
  <c r="G26" i="1"/>
  <c r="G27" i="1"/>
  <c r="G28" i="1"/>
  <c r="G29" i="1"/>
  <c r="G30" i="1"/>
  <c r="G31" i="1"/>
  <c r="G32" i="1"/>
  <c r="G7" i="1"/>
  <c r="E8" i="1"/>
  <c r="H8" i="1" s="1"/>
  <c r="E9" i="1"/>
  <c r="H9" i="1" s="1"/>
  <c r="E10" i="1"/>
  <c r="E11" i="1"/>
  <c r="H11" i="1" s="1"/>
  <c r="E12" i="1"/>
  <c r="H12" i="1" s="1"/>
  <c r="E13" i="1"/>
  <c r="H13" i="1" s="1"/>
  <c r="E14" i="1"/>
  <c r="E15" i="1"/>
  <c r="H15" i="1" s="1"/>
  <c r="E16" i="1"/>
  <c r="H16" i="1" s="1"/>
  <c r="E17" i="1"/>
  <c r="H17" i="1" s="1"/>
  <c r="E18" i="1"/>
  <c r="E19" i="1"/>
  <c r="H19" i="1" s="1"/>
  <c r="E20" i="1"/>
  <c r="H20" i="1" s="1"/>
  <c r="E21" i="1"/>
  <c r="H21" i="1" s="1"/>
  <c r="E22" i="1"/>
  <c r="E23" i="1"/>
  <c r="H23" i="1" s="1"/>
  <c r="E24" i="1"/>
  <c r="H24" i="1" s="1"/>
  <c r="E25" i="1"/>
  <c r="E26" i="1"/>
  <c r="E27" i="1"/>
  <c r="H27" i="1" s="1"/>
  <c r="E28" i="1"/>
  <c r="H28" i="1" s="1"/>
  <c r="E29" i="1"/>
  <c r="H29" i="1" s="1"/>
  <c r="E30" i="1"/>
  <c r="E31" i="1"/>
  <c r="H31" i="1" s="1"/>
  <c r="E32" i="1"/>
  <c r="H32" i="1" s="1"/>
  <c r="E7" i="1"/>
  <c r="H7" i="1" s="1"/>
  <c r="F33" i="1"/>
  <c r="H26" i="1" l="1"/>
  <c r="H22" i="1"/>
  <c r="H18" i="1"/>
  <c r="H10" i="1"/>
  <c r="H30" i="1"/>
  <c r="H14" i="1"/>
  <c r="H33" i="1"/>
  <c r="D33" i="1"/>
</calcChain>
</file>

<file path=xl/sharedStrings.xml><?xml version="1.0" encoding="utf-8"?>
<sst xmlns="http://schemas.openxmlformats.org/spreadsheetml/2006/main" count="41" uniqueCount="39">
  <si>
    <t>Розподіл лікарських засобів для забезпечення дітей, хворих на гемофілію типів А або В або хворобу Віллебранда, закуплених за кошти Державного  бюджету України на 2023 рік за бюджетною програмою КПКВК 2301400 «Забезпечення медичних заходів окремих державних програм та комплексних заходів програмного характеру» за напрямом «Закупівля лікарських засобів( в тому числі, тих, що підлягають закупівлі відповідно до договорів керованого доступу) імунобіологічних препаратів (вакцин), медичних виробів та допоміжних засобів до них» у частині «Закупівля лікарських засобів для забезпечення дітей, хворих на гемофілію типів А або В або хворобу Віллебранда»</t>
  </si>
  <si>
    <t>№ з/п</t>
  </si>
  <si>
    <t>Адміністративно-
територіальні одиниці</t>
  </si>
  <si>
    <t xml:space="preserve">Загальна вартість, грн </t>
  </si>
  <si>
    <t>в-сть, грн</t>
  </si>
  <si>
    <t>Вінницька область</t>
  </si>
  <si>
    <t>Волинська область</t>
  </si>
  <si>
    <t>Дніпропетровська область</t>
  </si>
  <si>
    <t>Донецька область</t>
  </si>
  <si>
    <t>Житомирська область</t>
  </si>
  <si>
    <t>Закарпатська область</t>
  </si>
  <si>
    <t>Запорізька область</t>
  </si>
  <si>
    <t>Івано-Франківська область</t>
  </si>
  <si>
    <t>Київська область</t>
  </si>
  <si>
    <t>Кіровоградська область</t>
  </si>
  <si>
    <t>Луганська область</t>
  </si>
  <si>
    <t>Львівська область</t>
  </si>
  <si>
    <t>Миколаївська область</t>
  </si>
  <si>
    <t>Одеська область</t>
  </si>
  <si>
    <t>Полтавська область</t>
  </si>
  <si>
    <t>Рівненська область</t>
  </si>
  <si>
    <t>Сумська область</t>
  </si>
  <si>
    <t>Тернопільська область</t>
  </si>
  <si>
    <t>Харківська область</t>
  </si>
  <si>
    <t>Херсонська область</t>
  </si>
  <si>
    <t>Хмельницька область</t>
  </si>
  <si>
    <t>Черкаська область</t>
  </si>
  <si>
    <t>Чернівецька область</t>
  </si>
  <si>
    <t>Чернігівська область</t>
  </si>
  <si>
    <t>Місто Київ</t>
  </si>
  <si>
    <t>НДСЛ Охматдит</t>
  </si>
  <si>
    <t>Всього</t>
  </si>
  <si>
    <t>Генеральний директор</t>
  </si>
  <si>
    <t>Едем АДАМАНОВ</t>
  </si>
  <si>
    <t>Для лікування лікування дітей з гемофілією типу В</t>
  </si>
  <si>
    <r>
      <rPr>
        <b/>
        <sz val="11"/>
        <rFont val="Times New Roman"/>
        <family val="1"/>
        <charset val="204"/>
      </rPr>
      <t>ОКТАНІН Ф 500 МО</t>
    </r>
    <r>
      <rPr>
        <sz val="11"/>
        <rFont val="Times New Roman"/>
        <family val="1"/>
        <charset val="204"/>
      </rPr>
      <t xml:space="preserve">
порошок для розчину для ін’єкцій по 500 МО; картонна коробка № 1: по 1 флакону ємністю 30 мл з порошком для розчину для ін’єкцій; картонна коробка № 2: по 1 флакону з розчинником (вода для ін’єкцій по 5 мл) у картонній коробці разом з комплектом для розчинення та внутрішньовенного введення (1 шприц одноразовий, 1 комплект для переносу (1 двухкінцева голка, 1 фільтровальна голка), 1 комплект для інфузій (голка-метелик), 2 просочених спиртом тампони) у блістері; коробки № 1 та № 2 об’єднуються між собою пластиковою плівкою
</t>
    </r>
    <r>
      <rPr>
        <b/>
        <sz val="11"/>
        <rFont val="Times New Roman"/>
        <family val="1"/>
        <charset val="204"/>
      </rPr>
      <t xml:space="preserve">
(Фактор коагуляції крові людини IX (плазмовий), 500 МО)
Виробник: Октафарма Фармацевтика Продуктіонсгес м.б.Х., Австрія;
Ціна за флакон (порошок  для розчину для ін'єкцій) - 2 620,00 грн
(mnn id:14400)</t>
    </r>
  </si>
  <si>
    <r>
      <rPr>
        <b/>
        <sz val="11"/>
        <rFont val="Times New Roman"/>
        <family val="1"/>
        <charset val="204"/>
      </rPr>
      <t xml:space="preserve">ОКТАНІН Ф 1000 МО
</t>
    </r>
    <r>
      <rPr>
        <sz val="11"/>
        <rFont val="Times New Roman"/>
        <family val="1"/>
        <charset val="204"/>
      </rPr>
      <t xml:space="preserve">порошок для розчину для ін’єкцій по 1000 МО; картонна коробка № 1: по 1 флакону ємністю 30 мл з порошком для розчину для ін’єкцій; картонна коробка № 2: по 1 флакону з розчинником (вода для ін’єкцій, 10 мл) у картонній коробці разом з комплектом для розчинення та внутрішньовенного введення (1 шприц одноразовий, 1 комплект для переносу (1 двухкінцева голка, 1 фільтровальна голка), 1 комплект для інфузій (голка-метелик), 2 просочених спиртом тампони) у блістері; коробки № 1 та № 2 об’єднуються між собою пластиковою плівкою
</t>
    </r>
    <r>
      <rPr>
        <b/>
        <sz val="11"/>
        <rFont val="Times New Roman"/>
        <family val="1"/>
        <charset val="204"/>
      </rPr>
      <t xml:space="preserve">
(Фактор коагуляції крові людини IX (плазмовий), 1000 МО)
Виробник: Октафарма Фармацевтика Продуктіонсгес м.б.Х., Австрія;
Ціна за флакон (порошок для розчину для ін'єкцій) - 5 250,00 грн
(mnn id: 14402)</t>
    </r>
  </si>
  <si>
    <t>к-сть флаконів (порошків для розчинів для ін’єкцій)</t>
  </si>
  <si>
    <t xml:space="preserve">ЗАТВЕРДЖЕНО
наказ державного підприємства 
«Медичні закупівлі України»
від 10 квітня 2024 року № 342-Р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</si>
</sst>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1"/>
      <color theme="1"/>
      <name val="Calibri"/>
      <scheme val="minor"/>
    </font>
    <font>
      <sz val="14"/>
      <color theme="1"/>
      <name val="Times New Roman"/>
    </font>
    <font>
      <b/>
      <sz val="15"/>
      <color theme="1"/>
      <name val="Times New Roman"/>
    </font>
    <font>
      <b/>
      <sz val="15"/>
      <color rgb="FF000000"/>
      <name val="Times New Roman"/>
    </font>
    <font>
      <b/>
      <sz val="14"/>
      <color theme="1"/>
      <name val="Times New Roman"/>
    </font>
    <font>
      <sz val="11"/>
      <name val="Calibri"/>
    </font>
    <font>
      <i/>
      <sz val="9"/>
      <color theme="1"/>
      <name val="Times New Roman"/>
    </font>
    <font>
      <sz val="11"/>
      <color theme="1"/>
      <name val="Calibri"/>
    </font>
    <font>
      <sz val="11"/>
      <color theme="1"/>
      <name val="Calibri"/>
      <scheme val="minor"/>
    </font>
    <font>
      <b/>
      <sz val="11"/>
      <color theme="1"/>
      <name val="Calibri"/>
    </font>
    <font>
      <b/>
      <sz val="16"/>
      <color theme="1"/>
      <name val="Times New Roman"/>
    </font>
    <font>
      <b/>
      <sz val="20"/>
      <color rgb="FFFF0000"/>
      <name val="Times New Roman"/>
    </font>
    <font>
      <b/>
      <sz val="18"/>
      <color theme="1"/>
      <name val="Times New Roman"/>
    </font>
    <font>
      <sz val="16"/>
      <color theme="1"/>
      <name val="Arimo"/>
    </font>
    <font>
      <sz val="16"/>
      <color theme="1"/>
      <name val="Calibri"/>
    </font>
    <font>
      <sz val="11"/>
      <name val="Times New Roman"/>
      <family val="1"/>
      <charset val="204"/>
    </font>
    <font>
      <b/>
      <sz val="14"/>
      <name val="Times New Roman"/>
      <family val="1"/>
      <charset val="204"/>
    </font>
    <font>
      <b/>
      <sz val="11"/>
      <name val="Times New Roman"/>
      <family val="1"/>
      <charset val="204"/>
    </font>
    <font>
      <sz val="14"/>
      <color theme="1"/>
      <name val="Times New Roman"/>
      <family val="1"/>
      <charset val="204"/>
    </font>
    <font>
      <b/>
      <sz val="14"/>
      <color theme="1"/>
      <name val="Times New Roman"/>
      <family val="1"/>
      <charset val="204"/>
    </font>
  </fonts>
  <fills count="5">
    <fill>
      <patternFill patternType="none"/>
    </fill>
    <fill>
      <patternFill patternType="gray125"/>
    </fill>
    <fill>
      <patternFill patternType="solid">
        <fgColor theme="0"/>
        <bgColor theme="0"/>
      </patternFill>
    </fill>
    <fill>
      <patternFill patternType="solid">
        <fgColor theme="0"/>
        <bgColor rgb="FFFFF2CC"/>
      </patternFill>
    </fill>
    <fill>
      <patternFill patternType="solid">
        <fgColor theme="0"/>
        <bgColor indexed="64"/>
      </patternFill>
    </fill>
  </fills>
  <borders count="25">
    <border>
      <left/>
      <right/>
      <top/>
      <bottom/>
      <diagonal/>
    </border>
    <border>
      <left/>
      <right/>
      <top/>
      <bottom/>
      <diagonal/>
    </border>
    <border>
      <left style="medium">
        <color rgb="FF000000"/>
      </left>
      <right style="medium">
        <color rgb="FF000000"/>
      </right>
      <top style="medium">
        <color rgb="FF000000"/>
      </top>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diagonal/>
    </border>
    <border>
      <left style="medium">
        <color rgb="FF000000"/>
      </left>
      <right style="medium">
        <color rgb="FF000000"/>
      </right>
      <top/>
      <bottom/>
      <diagonal/>
    </border>
    <border>
      <left style="medium">
        <color rgb="FF000000"/>
      </left>
      <right/>
      <top/>
      <bottom style="medium">
        <color rgb="FF000000"/>
      </bottom>
      <diagonal/>
    </border>
    <border>
      <left style="medium">
        <color rgb="FF000000"/>
      </left>
      <right style="medium">
        <color rgb="FF000000"/>
      </right>
      <top style="medium">
        <color rgb="FF000000"/>
      </top>
      <bottom style="thin">
        <color rgb="FF000000"/>
      </bottom>
      <diagonal/>
    </border>
    <border>
      <left style="thin">
        <color rgb="FF000000"/>
      </left>
      <right style="thin">
        <color rgb="FF000000"/>
      </right>
      <top/>
      <bottom style="thin">
        <color rgb="FF000000"/>
      </bottom>
      <diagonal/>
    </border>
    <border>
      <left/>
      <right style="medium">
        <color rgb="FF000000"/>
      </right>
      <top/>
      <bottom style="thin">
        <color rgb="FF000000"/>
      </bottom>
      <diagonal/>
    </border>
    <border>
      <left style="medium">
        <color rgb="FF000000"/>
      </left>
      <right style="medium">
        <color rgb="FF000000"/>
      </right>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bottom style="thin">
        <color rgb="FF000000"/>
      </bottom>
      <diagonal/>
    </border>
    <border>
      <left/>
      <right/>
      <top/>
      <bottom/>
      <diagonal/>
    </border>
    <border>
      <left/>
      <right/>
      <top/>
      <bottom/>
      <diagonal/>
    </border>
    <border>
      <left style="medium">
        <color rgb="FF000000"/>
      </left>
      <right style="medium">
        <color rgb="FF000000"/>
      </right>
      <top style="thin">
        <color rgb="FF00000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rgb="FF000000"/>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rgb="FF000000"/>
      </left>
      <right/>
      <top style="medium">
        <color rgb="FF000000"/>
      </top>
      <bottom style="medium">
        <color rgb="FF000000"/>
      </bottom>
      <diagonal/>
    </border>
  </borders>
  <cellStyleXfs count="1">
    <xf numFmtId="0" fontId="0" fillId="0" borderId="0"/>
  </cellStyleXfs>
  <cellXfs count="71">
    <xf numFmtId="0" fontId="0" fillId="0" borderId="0" xfId="0"/>
    <xf numFmtId="0" fontId="1" fillId="0" borderId="0" xfId="0" applyFont="1" applyAlignment="1">
      <alignment horizontal="center" vertical="center"/>
    </xf>
    <xf numFmtId="0" fontId="1" fillId="0" borderId="0" xfId="0" applyFont="1" applyAlignment="1">
      <alignment horizontal="left" vertical="center"/>
    </xf>
    <xf numFmtId="0" fontId="1" fillId="2" borderId="1" xfId="0" applyFont="1" applyFill="1" applyBorder="1" applyAlignment="1">
      <alignment vertical="center" wrapText="1"/>
    </xf>
    <xf numFmtId="0" fontId="2" fillId="0" borderId="0" xfId="0" applyFont="1" applyAlignment="1">
      <alignment vertical="center" wrapText="1"/>
    </xf>
    <xf numFmtId="0" fontId="4" fillId="0" borderId="0" xfId="0" applyFont="1" applyAlignment="1">
      <alignment horizontal="center" vertical="center" wrapText="1"/>
    </xf>
    <xf numFmtId="0" fontId="1" fillId="2" borderId="7" xfId="0" applyFont="1" applyFill="1" applyBorder="1" applyAlignment="1">
      <alignment horizontal="center" vertical="center" wrapText="1"/>
    </xf>
    <xf numFmtId="1" fontId="6" fillId="0" borderId="0" xfId="0" applyNumberFormat="1" applyFont="1" applyAlignment="1">
      <alignment horizontal="center" vertical="center" wrapText="1"/>
    </xf>
    <xf numFmtId="1" fontId="6" fillId="0" borderId="6" xfId="0" applyNumberFormat="1" applyFont="1" applyBorder="1" applyAlignment="1">
      <alignment horizontal="center" vertical="center" wrapText="1"/>
    </xf>
    <xf numFmtId="1" fontId="6" fillId="0" borderId="10" xfId="0" applyNumberFormat="1" applyFont="1" applyBorder="1" applyAlignment="1">
      <alignment horizontal="center" vertical="center" wrapText="1"/>
    </xf>
    <xf numFmtId="1" fontId="6" fillId="0" borderId="7" xfId="0" applyNumberFormat="1" applyFont="1" applyBorder="1" applyAlignment="1">
      <alignment horizontal="center" vertical="center" wrapText="1"/>
    </xf>
    <xf numFmtId="1" fontId="6" fillId="0" borderId="4" xfId="0" applyNumberFormat="1" applyFont="1" applyBorder="1" applyAlignment="1">
      <alignment horizontal="center" vertical="center" wrapText="1"/>
    </xf>
    <xf numFmtId="0" fontId="1" fillId="0" borderId="11" xfId="0" applyFont="1" applyBorder="1" applyAlignment="1">
      <alignment horizontal="center" vertical="center"/>
    </xf>
    <xf numFmtId="0" fontId="4" fillId="0" borderId="11" xfId="0" applyFont="1" applyBorder="1" applyAlignment="1">
      <alignment horizontal="left" vertical="center" wrapText="1"/>
    </xf>
    <xf numFmtId="3" fontId="1" fillId="2" borderId="12" xfId="0" applyNumberFormat="1" applyFont="1" applyFill="1" applyBorder="1" applyAlignment="1">
      <alignment horizontal="center" vertical="center" wrapText="1"/>
    </xf>
    <xf numFmtId="4" fontId="1" fillId="2" borderId="13" xfId="0" applyNumberFormat="1" applyFont="1" applyFill="1" applyBorder="1" applyAlignment="1">
      <alignment horizontal="center" vertical="center" wrapText="1"/>
    </xf>
    <xf numFmtId="4" fontId="4" fillId="2" borderId="14" xfId="0" applyNumberFormat="1" applyFont="1" applyFill="1" applyBorder="1" applyAlignment="1">
      <alignment horizontal="center" vertical="center" wrapText="1"/>
    </xf>
    <xf numFmtId="0" fontId="1" fillId="0" borderId="15" xfId="0" applyFont="1" applyBorder="1" applyAlignment="1">
      <alignment horizontal="center" vertical="center"/>
    </xf>
    <xf numFmtId="0" fontId="4" fillId="0" borderId="15" xfId="0" applyFont="1" applyBorder="1" applyAlignment="1">
      <alignment horizontal="left" vertical="center" wrapText="1"/>
    </xf>
    <xf numFmtId="0" fontId="1" fillId="0" borderId="16" xfId="0" applyFont="1" applyBorder="1" applyAlignment="1">
      <alignment horizontal="center" vertical="center"/>
    </xf>
    <xf numFmtId="0" fontId="1" fillId="2" borderId="1" xfId="0" applyFont="1" applyFill="1" applyBorder="1" applyAlignment="1">
      <alignment horizontal="center" vertical="center"/>
    </xf>
    <xf numFmtId="0" fontId="1" fillId="2" borderId="15" xfId="0" applyFont="1" applyFill="1" applyBorder="1" applyAlignment="1">
      <alignment horizontal="center" vertical="center"/>
    </xf>
    <xf numFmtId="0" fontId="4" fillId="2" borderId="15" xfId="0" applyFont="1" applyFill="1" applyBorder="1" applyAlignment="1">
      <alignment horizontal="left" vertical="center" wrapText="1"/>
    </xf>
    <xf numFmtId="0" fontId="7" fillId="2" borderId="1" xfId="0" applyFont="1" applyFill="1" applyBorder="1"/>
    <xf numFmtId="0" fontId="11" fillId="0" borderId="0" xfId="0" applyFont="1" applyAlignment="1">
      <alignment horizontal="center" vertical="center"/>
    </xf>
    <xf numFmtId="0" fontId="4" fillId="0" borderId="0" xfId="0" applyFont="1" applyAlignment="1">
      <alignment vertical="center" wrapText="1"/>
    </xf>
    <xf numFmtId="0" fontId="4" fillId="2" borderId="1" xfId="0" applyFont="1" applyFill="1" applyBorder="1" applyAlignment="1">
      <alignment vertical="center" wrapText="1"/>
    </xf>
    <xf numFmtId="0" fontId="4" fillId="2" borderId="1" xfId="0" applyFont="1" applyFill="1" applyBorder="1" applyAlignment="1">
      <alignment horizontal="left" wrapText="1"/>
    </xf>
    <xf numFmtId="0" fontId="12" fillId="2" borderId="1" xfId="0" applyFont="1" applyFill="1" applyBorder="1" applyAlignment="1">
      <alignment horizontal="left" wrapText="1"/>
    </xf>
    <xf numFmtId="4" fontId="12" fillId="2" borderId="1" xfId="0" applyNumberFormat="1" applyFont="1" applyFill="1" applyBorder="1" applyAlignment="1">
      <alignment horizontal="right" wrapText="1"/>
    </xf>
    <xf numFmtId="0" fontId="13" fillId="0" borderId="0" xfId="0" applyFont="1"/>
    <xf numFmtId="0" fontId="14" fillId="0" borderId="0" xfId="0" applyFont="1"/>
    <xf numFmtId="0" fontId="1" fillId="3" borderId="1" xfId="0" applyFont="1" applyFill="1" applyBorder="1" applyAlignment="1">
      <alignment horizontal="center" vertical="center"/>
    </xf>
    <xf numFmtId="0" fontId="1" fillId="3" borderId="15" xfId="0" applyFont="1" applyFill="1" applyBorder="1" applyAlignment="1">
      <alignment horizontal="center" vertical="center"/>
    </xf>
    <xf numFmtId="0" fontId="4" fillId="3" borderId="15" xfId="0" applyFont="1" applyFill="1" applyBorder="1" applyAlignment="1">
      <alignment horizontal="left" vertical="center" wrapText="1"/>
    </xf>
    <xf numFmtId="0" fontId="7" fillId="3" borderId="1" xfId="0" applyFont="1" applyFill="1" applyBorder="1"/>
    <xf numFmtId="0" fontId="0" fillId="4" borderId="0" xfId="0" applyFill="1"/>
    <xf numFmtId="0" fontId="1" fillId="3" borderId="0" xfId="0" applyFont="1" applyFill="1" applyAlignment="1">
      <alignment horizontal="center" vertical="center"/>
    </xf>
    <xf numFmtId="0" fontId="1" fillId="3" borderId="16" xfId="0" applyFont="1" applyFill="1" applyBorder="1" applyAlignment="1">
      <alignment horizontal="center" vertical="center"/>
    </xf>
    <xf numFmtId="0" fontId="8" fillId="3" borderId="0" xfId="0" applyFont="1" applyFill="1"/>
    <xf numFmtId="0" fontId="1" fillId="3" borderId="14" xfId="0" applyFont="1" applyFill="1" applyBorder="1" applyAlignment="1">
      <alignment horizontal="center" vertical="center"/>
    </xf>
    <xf numFmtId="0" fontId="1" fillId="4" borderId="0" xfId="0" applyFont="1" applyFill="1" applyAlignment="1">
      <alignment horizontal="center" vertical="center"/>
    </xf>
    <xf numFmtId="0" fontId="1" fillId="4" borderId="15" xfId="0" applyFont="1" applyFill="1" applyBorder="1" applyAlignment="1">
      <alignment horizontal="center" vertical="center"/>
    </xf>
    <xf numFmtId="0" fontId="4" fillId="4" borderId="15" xfId="0" applyFont="1" applyFill="1" applyBorder="1" applyAlignment="1">
      <alignment horizontal="left" vertical="center" wrapText="1"/>
    </xf>
    <xf numFmtId="0" fontId="1" fillId="4" borderId="16" xfId="0" applyFont="1" applyFill="1" applyBorder="1" applyAlignment="1">
      <alignment horizontal="center" vertical="center"/>
    </xf>
    <xf numFmtId="0" fontId="9" fillId="4" borderId="0" xfId="0" applyFont="1" applyFill="1"/>
    <xf numFmtId="0" fontId="1" fillId="4" borderId="5" xfId="0" applyFont="1" applyFill="1" applyBorder="1" applyAlignment="1">
      <alignment horizontal="center" vertical="center"/>
    </xf>
    <xf numFmtId="0" fontId="10" fillId="4" borderId="0" xfId="0" applyFont="1" applyFill="1" applyAlignment="1">
      <alignment horizontal="left" vertical="center" wrapText="1"/>
    </xf>
    <xf numFmtId="0" fontId="1" fillId="4" borderId="19" xfId="0" applyFont="1" applyFill="1" applyBorder="1" applyAlignment="1">
      <alignment horizontal="center" vertical="center"/>
    </xf>
    <xf numFmtId="0" fontId="4" fillId="4" borderId="9" xfId="0" applyFont="1" applyFill="1" applyBorder="1" applyAlignment="1">
      <alignment horizontal="left" vertical="center" wrapText="1"/>
    </xf>
    <xf numFmtId="3" fontId="4" fillId="2" borderId="22" xfId="0" applyNumberFormat="1" applyFont="1" applyFill="1" applyBorder="1" applyAlignment="1">
      <alignment horizontal="center" vertical="center"/>
    </xf>
    <xf numFmtId="4" fontId="4" fillId="2" borderId="23" xfId="0" applyNumberFormat="1" applyFont="1" applyFill="1" applyBorder="1" applyAlignment="1">
      <alignment horizontal="center" vertical="center" wrapText="1"/>
    </xf>
    <xf numFmtId="0" fontId="18" fillId="2" borderId="8" xfId="0" applyFont="1" applyFill="1" applyBorder="1" applyAlignment="1">
      <alignment horizontal="center" vertical="center" wrapText="1"/>
    </xf>
    <xf numFmtId="0" fontId="18" fillId="2" borderId="1" xfId="0" applyFont="1" applyFill="1" applyBorder="1" applyAlignment="1">
      <alignment horizontal="center" vertical="center" wrapText="1"/>
    </xf>
    <xf numFmtId="4" fontId="19" fillId="2" borderId="21" xfId="0" applyNumberFormat="1" applyFont="1" applyFill="1" applyBorder="1" applyAlignment="1">
      <alignment horizontal="center" vertical="center" wrapText="1"/>
    </xf>
    <xf numFmtId="0" fontId="10" fillId="4" borderId="20" xfId="0" applyFont="1" applyFill="1" applyBorder="1" applyAlignment="1">
      <alignment horizontal="left" vertical="center" wrapText="1"/>
    </xf>
    <xf numFmtId="0" fontId="5" fillId="4" borderId="21" xfId="0" applyFont="1" applyFill="1" applyBorder="1"/>
    <xf numFmtId="0" fontId="12" fillId="2" borderId="17" xfId="0" applyFont="1" applyFill="1" applyBorder="1" applyAlignment="1">
      <alignment horizontal="left" wrapText="1"/>
    </xf>
    <xf numFmtId="0" fontId="5" fillId="0" borderId="18" xfId="0" applyFont="1" applyBorder="1"/>
    <xf numFmtId="0" fontId="3" fillId="0" borderId="0" xfId="0" applyFont="1" applyAlignment="1">
      <alignment horizontal="center" vertical="center" wrapText="1"/>
    </xf>
    <xf numFmtId="0" fontId="0" fillId="0" borderId="0" xfId="0"/>
    <xf numFmtId="0" fontId="4" fillId="0" borderId="2" xfId="0" applyFont="1" applyBorder="1" applyAlignment="1">
      <alignment horizontal="center" vertical="center" wrapText="1"/>
    </xf>
    <xf numFmtId="0" fontId="5" fillId="0" borderId="5" xfId="0" applyFont="1" applyBorder="1"/>
    <xf numFmtId="0" fontId="5" fillId="0" borderId="6" xfId="0" applyFont="1" applyBorder="1"/>
    <xf numFmtId="0" fontId="4" fillId="2" borderId="2" xfId="0" applyFont="1" applyFill="1" applyBorder="1" applyAlignment="1">
      <alignment horizontal="center" vertical="center" wrapText="1"/>
    </xf>
    <xf numFmtId="0" fontId="5" fillId="0" borderId="9" xfId="0" applyFont="1" applyBorder="1"/>
    <xf numFmtId="0" fontId="15" fillId="0" borderId="3" xfId="0" applyFont="1" applyBorder="1" applyAlignment="1">
      <alignment horizontal="center" vertical="center" wrapText="1"/>
    </xf>
    <xf numFmtId="0" fontId="5" fillId="0" borderId="4" xfId="0" applyFont="1" applyBorder="1" applyAlignment="1">
      <alignment horizontal="center" vertical="center"/>
    </xf>
    <xf numFmtId="0" fontId="16" fillId="0" borderId="24" xfId="0"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1000"/>
  <sheetViews>
    <sheetView tabSelected="1" view="pageBreakPreview" zoomScale="50" zoomScaleNormal="70" zoomScaleSheetLayoutView="50" workbookViewId="0">
      <selection activeCell="D4" sqref="D4:E4"/>
    </sheetView>
  </sheetViews>
  <sheetFormatPr defaultColWidth="14.453125" defaultRowHeight="15" customHeight="1"/>
  <cols>
    <col min="1" max="2" width="5.453125" customWidth="1"/>
    <col min="3" max="3" width="36.453125" customWidth="1"/>
    <col min="4" max="4" width="40.26953125" customWidth="1"/>
    <col min="5" max="5" width="44.26953125" customWidth="1"/>
    <col min="6" max="6" width="40.26953125" customWidth="1"/>
    <col min="7" max="7" width="44.26953125" customWidth="1"/>
    <col min="8" max="8" width="46.7265625" customWidth="1"/>
  </cols>
  <sheetData>
    <row r="1" spans="1:24" ht="93.75" customHeight="1">
      <c r="A1" s="1"/>
      <c r="B1" s="1"/>
      <c r="C1" s="2"/>
      <c r="D1" s="3"/>
      <c r="E1" s="3"/>
      <c r="F1" s="3"/>
      <c r="G1" s="3"/>
      <c r="H1" s="53" t="s">
        <v>38</v>
      </c>
    </row>
    <row r="2" spans="1:24" ht="117.75" customHeight="1" thickBot="1">
      <c r="A2" s="4"/>
      <c r="B2" s="59" t="s">
        <v>0</v>
      </c>
      <c r="C2" s="60"/>
      <c r="D2" s="60"/>
      <c r="E2" s="60"/>
      <c r="F2" s="60"/>
      <c r="G2" s="60"/>
      <c r="H2" s="60"/>
    </row>
    <row r="3" spans="1:24" ht="34.5" customHeight="1" thickBot="1">
      <c r="A3" s="4"/>
      <c r="B3" s="61" t="s">
        <v>1</v>
      </c>
      <c r="C3" s="61" t="s">
        <v>2</v>
      </c>
      <c r="D3" s="68" t="s">
        <v>34</v>
      </c>
      <c r="E3" s="69"/>
      <c r="F3" s="69"/>
      <c r="G3" s="70"/>
      <c r="H3" s="64" t="s">
        <v>3</v>
      </c>
    </row>
    <row r="4" spans="1:24" ht="222.5" customHeight="1" thickBot="1">
      <c r="A4" s="5"/>
      <c r="B4" s="62"/>
      <c r="C4" s="62"/>
      <c r="D4" s="66" t="s">
        <v>35</v>
      </c>
      <c r="E4" s="67"/>
      <c r="F4" s="66" t="s">
        <v>36</v>
      </c>
      <c r="G4" s="67"/>
      <c r="H4" s="62"/>
    </row>
    <row r="5" spans="1:24" ht="70" customHeight="1" thickBot="1">
      <c r="A5" s="5"/>
      <c r="B5" s="63"/>
      <c r="C5" s="63"/>
      <c r="D5" s="52" t="s">
        <v>37</v>
      </c>
      <c r="E5" s="6" t="s">
        <v>4</v>
      </c>
      <c r="F5" s="52" t="s">
        <v>37</v>
      </c>
      <c r="G5" s="6" t="s">
        <v>4</v>
      </c>
      <c r="H5" s="65"/>
    </row>
    <row r="6" spans="1:24" ht="12" customHeight="1" thickBot="1">
      <c r="A6" s="7"/>
      <c r="B6" s="8">
        <v>1</v>
      </c>
      <c r="C6" s="9">
        <v>2</v>
      </c>
      <c r="D6" s="10">
        <v>3</v>
      </c>
      <c r="E6" s="11">
        <v>4</v>
      </c>
      <c r="F6" s="10">
        <v>5</v>
      </c>
      <c r="G6" s="11">
        <v>6</v>
      </c>
      <c r="H6" s="10">
        <v>7</v>
      </c>
    </row>
    <row r="7" spans="1:24" ht="18" customHeight="1">
      <c r="A7" s="1"/>
      <c r="B7" s="12">
        <v>1</v>
      </c>
      <c r="C7" s="13" t="s">
        <v>5</v>
      </c>
      <c r="D7" s="14">
        <v>72</v>
      </c>
      <c r="E7" s="15">
        <f>D7*2620</f>
        <v>188640</v>
      </c>
      <c r="F7" s="14">
        <v>0</v>
      </c>
      <c r="G7" s="15">
        <f>F7*5250</f>
        <v>0</v>
      </c>
      <c r="H7" s="16">
        <f>E7+G7</f>
        <v>188640</v>
      </c>
    </row>
    <row r="8" spans="1:24" ht="18" customHeight="1">
      <c r="A8" s="1"/>
      <c r="B8" s="17">
        <v>2</v>
      </c>
      <c r="C8" s="18" t="s">
        <v>6</v>
      </c>
      <c r="D8" s="14">
        <v>0</v>
      </c>
      <c r="E8" s="15">
        <f t="shared" ref="E8:E32" si="0">D8*2620</f>
        <v>0</v>
      </c>
      <c r="F8" s="14">
        <v>0</v>
      </c>
      <c r="G8" s="15">
        <f t="shared" ref="G8:G32" si="1">F8*5250</f>
        <v>0</v>
      </c>
      <c r="H8" s="16">
        <f t="shared" ref="H8:H32" si="2">E8+G8</f>
        <v>0</v>
      </c>
    </row>
    <row r="9" spans="1:24" ht="18" customHeight="1">
      <c r="A9" s="1"/>
      <c r="B9" s="19">
        <v>3</v>
      </c>
      <c r="C9" s="18" t="s">
        <v>7</v>
      </c>
      <c r="D9" s="14">
        <v>0</v>
      </c>
      <c r="E9" s="15">
        <f t="shared" si="0"/>
        <v>0</v>
      </c>
      <c r="F9" s="14">
        <v>0</v>
      </c>
      <c r="G9" s="15">
        <f t="shared" si="1"/>
        <v>0</v>
      </c>
      <c r="H9" s="16">
        <f t="shared" si="2"/>
        <v>0</v>
      </c>
    </row>
    <row r="10" spans="1:24" s="36" customFormat="1" ht="18" customHeight="1">
      <c r="A10" s="32"/>
      <c r="B10" s="33">
        <v>4</v>
      </c>
      <c r="C10" s="34" t="s">
        <v>8</v>
      </c>
      <c r="D10" s="14">
        <v>0</v>
      </c>
      <c r="E10" s="15">
        <f t="shared" si="0"/>
        <v>0</v>
      </c>
      <c r="F10" s="14">
        <v>0</v>
      </c>
      <c r="G10" s="15">
        <f t="shared" si="1"/>
        <v>0</v>
      </c>
      <c r="H10" s="16">
        <f t="shared" si="2"/>
        <v>0</v>
      </c>
      <c r="I10" s="35"/>
      <c r="J10" s="35"/>
      <c r="K10" s="35"/>
      <c r="L10" s="35"/>
      <c r="M10" s="35"/>
      <c r="N10" s="35"/>
      <c r="O10" s="35"/>
      <c r="P10" s="35"/>
      <c r="Q10" s="35"/>
      <c r="R10" s="35"/>
      <c r="S10" s="35"/>
      <c r="T10" s="35"/>
      <c r="U10" s="35"/>
      <c r="V10" s="35"/>
      <c r="W10" s="35"/>
      <c r="X10" s="35"/>
    </row>
    <row r="11" spans="1:24" s="36" customFormat="1" ht="18" customHeight="1">
      <c r="A11" s="37"/>
      <c r="B11" s="38">
        <v>5</v>
      </c>
      <c r="C11" s="34" t="s">
        <v>9</v>
      </c>
      <c r="D11" s="14">
        <v>0</v>
      </c>
      <c r="E11" s="15">
        <f t="shared" si="0"/>
        <v>0</v>
      </c>
      <c r="F11" s="14">
        <v>0</v>
      </c>
      <c r="G11" s="15">
        <f t="shared" si="1"/>
        <v>0</v>
      </c>
      <c r="H11" s="16">
        <f t="shared" si="2"/>
        <v>0</v>
      </c>
      <c r="I11" s="39"/>
      <c r="J11" s="39"/>
      <c r="K11" s="39"/>
      <c r="L11" s="39"/>
      <c r="M11" s="39"/>
      <c r="N11" s="39"/>
      <c r="O11" s="39"/>
      <c r="P11" s="39"/>
      <c r="Q11" s="39"/>
      <c r="R11" s="39"/>
      <c r="S11" s="39"/>
      <c r="T11" s="39"/>
      <c r="U11" s="39"/>
      <c r="V11" s="39"/>
      <c r="W11" s="39"/>
      <c r="X11" s="39"/>
    </row>
    <row r="12" spans="1:24" ht="18" customHeight="1">
      <c r="A12" s="1"/>
      <c r="B12" s="17">
        <v>6</v>
      </c>
      <c r="C12" s="18" t="s">
        <v>10</v>
      </c>
      <c r="D12" s="14">
        <v>0</v>
      </c>
      <c r="E12" s="15">
        <f t="shared" si="0"/>
        <v>0</v>
      </c>
      <c r="F12" s="14">
        <v>10</v>
      </c>
      <c r="G12" s="15">
        <f t="shared" si="1"/>
        <v>52500</v>
      </c>
      <c r="H12" s="16">
        <f t="shared" si="2"/>
        <v>52500</v>
      </c>
    </row>
    <row r="13" spans="1:24" s="36" customFormat="1" ht="18" customHeight="1">
      <c r="A13" s="37"/>
      <c r="B13" s="38">
        <v>7</v>
      </c>
      <c r="C13" s="34" t="s">
        <v>11</v>
      </c>
      <c r="D13" s="14">
        <v>0</v>
      </c>
      <c r="E13" s="15">
        <f t="shared" si="0"/>
        <v>0</v>
      </c>
      <c r="F13" s="14">
        <v>0</v>
      </c>
      <c r="G13" s="15">
        <f t="shared" si="1"/>
        <v>0</v>
      </c>
      <c r="H13" s="16">
        <f t="shared" si="2"/>
        <v>0</v>
      </c>
      <c r="I13" s="39"/>
      <c r="J13" s="39"/>
      <c r="K13" s="39"/>
      <c r="L13" s="39"/>
      <c r="M13" s="39"/>
      <c r="N13" s="39"/>
      <c r="O13" s="39"/>
      <c r="P13" s="39"/>
      <c r="Q13" s="39"/>
      <c r="R13" s="39"/>
      <c r="S13" s="39"/>
      <c r="T13" s="39"/>
      <c r="U13" s="39"/>
      <c r="V13" s="39"/>
      <c r="W13" s="39"/>
      <c r="X13" s="39"/>
    </row>
    <row r="14" spans="1:24" ht="21.75" customHeight="1">
      <c r="A14" s="1"/>
      <c r="B14" s="17">
        <v>8</v>
      </c>
      <c r="C14" s="18" t="s">
        <v>12</v>
      </c>
      <c r="D14" s="14">
        <v>0</v>
      </c>
      <c r="E14" s="15">
        <f t="shared" si="0"/>
        <v>0</v>
      </c>
      <c r="F14" s="14">
        <v>0</v>
      </c>
      <c r="G14" s="15">
        <f t="shared" si="1"/>
        <v>0</v>
      </c>
      <c r="H14" s="16">
        <f t="shared" si="2"/>
        <v>0</v>
      </c>
    </row>
    <row r="15" spans="1:24" ht="18" customHeight="1">
      <c r="A15" s="1"/>
      <c r="B15" s="19">
        <v>9</v>
      </c>
      <c r="C15" s="18" t="s">
        <v>13</v>
      </c>
      <c r="D15" s="14">
        <v>0</v>
      </c>
      <c r="E15" s="15">
        <f t="shared" si="0"/>
        <v>0</v>
      </c>
      <c r="F15" s="14">
        <v>40</v>
      </c>
      <c r="G15" s="15">
        <f t="shared" si="1"/>
        <v>210000</v>
      </c>
      <c r="H15" s="16">
        <f t="shared" si="2"/>
        <v>210000</v>
      </c>
    </row>
    <row r="16" spans="1:24" ht="18" customHeight="1">
      <c r="A16" s="20"/>
      <c r="B16" s="21">
        <v>10</v>
      </c>
      <c r="C16" s="22" t="s">
        <v>14</v>
      </c>
      <c r="D16" s="14">
        <v>0</v>
      </c>
      <c r="E16" s="15">
        <f t="shared" si="0"/>
        <v>0</v>
      </c>
      <c r="F16" s="14">
        <v>0</v>
      </c>
      <c r="G16" s="15">
        <f t="shared" si="1"/>
        <v>0</v>
      </c>
      <c r="H16" s="16">
        <f t="shared" si="2"/>
        <v>0</v>
      </c>
      <c r="I16" s="23"/>
      <c r="J16" s="23"/>
      <c r="K16" s="23"/>
      <c r="L16" s="23"/>
      <c r="M16" s="23"/>
      <c r="N16" s="23"/>
      <c r="O16" s="23"/>
      <c r="P16" s="23"/>
      <c r="Q16" s="23"/>
      <c r="R16" s="23"/>
      <c r="S16" s="23"/>
      <c r="T16" s="23"/>
      <c r="U16" s="23"/>
      <c r="V16" s="23"/>
      <c r="W16" s="23"/>
      <c r="X16" s="23"/>
    </row>
    <row r="17" spans="1:24" s="36" customFormat="1" ht="18" customHeight="1">
      <c r="A17" s="32"/>
      <c r="B17" s="40">
        <v>11</v>
      </c>
      <c r="C17" s="34" t="s">
        <v>15</v>
      </c>
      <c r="D17" s="14">
        <v>0</v>
      </c>
      <c r="E17" s="15">
        <f t="shared" si="0"/>
        <v>0</v>
      </c>
      <c r="F17" s="14">
        <v>0</v>
      </c>
      <c r="G17" s="15">
        <f t="shared" si="1"/>
        <v>0</v>
      </c>
      <c r="H17" s="16">
        <f t="shared" si="2"/>
        <v>0</v>
      </c>
      <c r="I17" s="35"/>
      <c r="J17" s="35"/>
      <c r="K17" s="35"/>
      <c r="L17" s="35"/>
      <c r="M17" s="35"/>
      <c r="N17" s="35"/>
      <c r="O17" s="35"/>
      <c r="P17" s="35"/>
      <c r="Q17" s="35"/>
      <c r="R17" s="35"/>
      <c r="S17" s="35"/>
      <c r="T17" s="35"/>
      <c r="U17" s="35"/>
      <c r="V17" s="35"/>
      <c r="W17" s="35"/>
      <c r="X17" s="35"/>
    </row>
    <row r="18" spans="1:24" s="36" customFormat="1" ht="18" customHeight="1">
      <c r="A18" s="20"/>
      <c r="B18" s="21">
        <v>12</v>
      </c>
      <c r="C18" s="22" t="s">
        <v>16</v>
      </c>
      <c r="D18" s="14">
        <v>0</v>
      </c>
      <c r="E18" s="15">
        <f t="shared" si="0"/>
        <v>0</v>
      </c>
      <c r="F18" s="14">
        <v>0</v>
      </c>
      <c r="G18" s="15">
        <f t="shared" si="1"/>
        <v>0</v>
      </c>
      <c r="H18" s="16">
        <f t="shared" si="2"/>
        <v>0</v>
      </c>
      <c r="I18" s="23"/>
      <c r="J18" s="23"/>
      <c r="K18" s="23"/>
      <c r="L18" s="23"/>
      <c r="M18" s="23"/>
      <c r="N18" s="23"/>
      <c r="O18" s="23"/>
      <c r="P18" s="23"/>
      <c r="Q18" s="23"/>
      <c r="R18" s="23"/>
      <c r="S18" s="23"/>
      <c r="T18" s="23"/>
      <c r="U18" s="23"/>
      <c r="V18" s="23"/>
      <c r="W18" s="23"/>
      <c r="X18" s="23"/>
    </row>
    <row r="19" spans="1:24" s="36" customFormat="1" ht="18" customHeight="1">
      <c r="A19" s="37"/>
      <c r="B19" s="38">
        <v>13</v>
      </c>
      <c r="C19" s="34" t="s">
        <v>17</v>
      </c>
      <c r="D19" s="14">
        <v>0</v>
      </c>
      <c r="E19" s="15">
        <f t="shared" si="0"/>
        <v>0</v>
      </c>
      <c r="F19" s="14">
        <v>14</v>
      </c>
      <c r="G19" s="15">
        <f t="shared" si="1"/>
        <v>73500</v>
      </c>
      <c r="H19" s="16">
        <f t="shared" si="2"/>
        <v>73500</v>
      </c>
      <c r="I19" s="39"/>
      <c r="J19" s="39"/>
      <c r="K19" s="39"/>
      <c r="L19" s="39"/>
      <c r="M19" s="39"/>
      <c r="N19" s="39"/>
      <c r="O19" s="39"/>
      <c r="P19" s="39"/>
      <c r="Q19" s="39"/>
      <c r="R19" s="39"/>
      <c r="S19" s="39"/>
      <c r="T19" s="39"/>
      <c r="U19" s="39"/>
      <c r="V19" s="39"/>
      <c r="W19" s="39"/>
      <c r="X19" s="39"/>
    </row>
    <row r="20" spans="1:24" s="36" customFormat="1" ht="18" customHeight="1">
      <c r="A20" s="41"/>
      <c r="B20" s="42">
        <v>14</v>
      </c>
      <c r="C20" s="43" t="s">
        <v>18</v>
      </c>
      <c r="D20" s="14">
        <v>0</v>
      </c>
      <c r="E20" s="15">
        <f t="shared" si="0"/>
        <v>0</v>
      </c>
      <c r="F20" s="14">
        <v>0</v>
      </c>
      <c r="G20" s="15">
        <f t="shared" si="1"/>
        <v>0</v>
      </c>
      <c r="H20" s="16">
        <f t="shared" si="2"/>
        <v>0</v>
      </c>
    </row>
    <row r="21" spans="1:24" s="36" customFormat="1" ht="18" customHeight="1">
      <c r="A21" s="37"/>
      <c r="B21" s="38">
        <v>15</v>
      </c>
      <c r="C21" s="34" t="s">
        <v>19</v>
      </c>
      <c r="D21" s="14">
        <v>0</v>
      </c>
      <c r="E21" s="15">
        <f t="shared" si="0"/>
        <v>0</v>
      </c>
      <c r="F21" s="14">
        <v>0</v>
      </c>
      <c r="G21" s="15">
        <f t="shared" si="1"/>
        <v>0</v>
      </c>
      <c r="H21" s="16">
        <f t="shared" si="2"/>
        <v>0</v>
      </c>
      <c r="I21" s="39"/>
      <c r="J21" s="39"/>
      <c r="K21" s="39"/>
      <c r="L21" s="39"/>
      <c r="M21" s="39"/>
      <c r="N21" s="39"/>
      <c r="O21" s="39"/>
      <c r="P21" s="39"/>
      <c r="Q21" s="39"/>
      <c r="R21" s="39"/>
      <c r="S21" s="39"/>
      <c r="T21" s="39"/>
      <c r="U21" s="39"/>
      <c r="V21" s="39"/>
      <c r="W21" s="39"/>
      <c r="X21" s="39"/>
    </row>
    <row r="22" spans="1:24" s="36" customFormat="1" ht="18" customHeight="1">
      <c r="A22" s="41"/>
      <c r="B22" s="42">
        <v>16</v>
      </c>
      <c r="C22" s="43" t="s">
        <v>20</v>
      </c>
      <c r="D22" s="14">
        <v>0</v>
      </c>
      <c r="E22" s="15">
        <f t="shared" si="0"/>
        <v>0</v>
      </c>
      <c r="F22" s="14">
        <v>0</v>
      </c>
      <c r="G22" s="15">
        <f t="shared" si="1"/>
        <v>0</v>
      </c>
      <c r="H22" s="16">
        <f t="shared" si="2"/>
        <v>0</v>
      </c>
    </row>
    <row r="23" spans="1:24" s="36" customFormat="1" ht="18" customHeight="1">
      <c r="A23" s="41"/>
      <c r="B23" s="44">
        <v>17</v>
      </c>
      <c r="C23" s="43" t="s">
        <v>21</v>
      </c>
      <c r="D23" s="14">
        <v>0</v>
      </c>
      <c r="E23" s="15">
        <f t="shared" si="0"/>
        <v>0</v>
      </c>
      <c r="F23" s="14">
        <v>0</v>
      </c>
      <c r="G23" s="15">
        <f t="shared" si="1"/>
        <v>0</v>
      </c>
      <c r="H23" s="16">
        <f t="shared" si="2"/>
        <v>0</v>
      </c>
    </row>
    <row r="24" spans="1:24" s="36" customFormat="1" ht="18" customHeight="1">
      <c r="A24" s="41"/>
      <c r="B24" s="42">
        <v>18</v>
      </c>
      <c r="C24" s="43" t="s">
        <v>22</v>
      </c>
      <c r="D24" s="14">
        <v>0</v>
      </c>
      <c r="E24" s="15">
        <f t="shared" si="0"/>
        <v>0</v>
      </c>
      <c r="F24" s="14">
        <v>0</v>
      </c>
      <c r="G24" s="15">
        <f t="shared" si="1"/>
        <v>0</v>
      </c>
      <c r="H24" s="16">
        <f t="shared" si="2"/>
        <v>0</v>
      </c>
      <c r="M24" s="45"/>
    </row>
    <row r="25" spans="1:24" s="36" customFormat="1" ht="18" customHeight="1">
      <c r="A25" s="37"/>
      <c r="B25" s="38">
        <v>19</v>
      </c>
      <c r="C25" s="34" t="s">
        <v>23</v>
      </c>
      <c r="D25" s="14">
        <v>214</v>
      </c>
      <c r="E25" s="15">
        <f t="shared" si="0"/>
        <v>560680</v>
      </c>
      <c r="F25" s="14">
        <v>0</v>
      </c>
      <c r="G25" s="15">
        <f t="shared" si="1"/>
        <v>0</v>
      </c>
      <c r="H25" s="16">
        <f>E25+G25</f>
        <v>560680</v>
      </c>
      <c r="I25" s="39"/>
      <c r="J25" s="39"/>
      <c r="K25" s="39"/>
      <c r="L25" s="39"/>
      <c r="M25" s="39"/>
      <c r="N25" s="39"/>
      <c r="O25" s="39"/>
      <c r="P25" s="39"/>
      <c r="Q25" s="39"/>
      <c r="R25" s="39"/>
      <c r="S25" s="39"/>
      <c r="T25" s="39"/>
      <c r="U25" s="39"/>
      <c r="V25" s="39"/>
      <c r="W25" s="39"/>
      <c r="X25" s="39"/>
    </row>
    <row r="26" spans="1:24" s="36" customFormat="1" ht="18" customHeight="1">
      <c r="A26" s="41"/>
      <c r="B26" s="42">
        <v>20</v>
      </c>
      <c r="C26" s="43" t="s">
        <v>24</v>
      </c>
      <c r="D26" s="14">
        <v>0</v>
      </c>
      <c r="E26" s="15">
        <f t="shared" si="0"/>
        <v>0</v>
      </c>
      <c r="F26" s="14">
        <v>0</v>
      </c>
      <c r="G26" s="15">
        <f t="shared" si="1"/>
        <v>0</v>
      </c>
      <c r="H26" s="16">
        <f t="shared" si="2"/>
        <v>0</v>
      </c>
    </row>
    <row r="27" spans="1:24" s="36" customFormat="1" ht="18" customHeight="1">
      <c r="A27" s="37"/>
      <c r="B27" s="38">
        <v>21</v>
      </c>
      <c r="C27" s="34" t="s">
        <v>25</v>
      </c>
      <c r="D27" s="14">
        <v>0</v>
      </c>
      <c r="E27" s="15">
        <f t="shared" si="0"/>
        <v>0</v>
      </c>
      <c r="F27" s="14">
        <v>23</v>
      </c>
      <c r="G27" s="15">
        <f t="shared" si="1"/>
        <v>120750</v>
      </c>
      <c r="H27" s="16">
        <f t="shared" si="2"/>
        <v>120750</v>
      </c>
      <c r="I27" s="39"/>
      <c r="J27" s="39"/>
      <c r="K27" s="39"/>
      <c r="L27" s="39"/>
      <c r="M27" s="39"/>
      <c r="N27" s="39"/>
      <c r="O27" s="39"/>
      <c r="P27" s="39"/>
      <c r="Q27" s="39"/>
      <c r="R27" s="39"/>
      <c r="S27" s="39"/>
      <c r="T27" s="39"/>
      <c r="U27" s="39"/>
      <c r="V27" s="39"/>
      <c r="W27" s="39"/>
      <c r="X27" s="39"/>
    </row>
    <row r="28" spans="1:24" s="36" customFormat="1" ht="18" customHeight="1">
      <c r="A28" s="32"/>
      <c r="B28" s="33">
        <v>22</v>
      </c>
      <c r="C28" s="34" t="s">
        <v>26</v>
      </c>
      <c r="D28" s="14">
        <v>0</v>
      </c>
      <c r="E28" s="15">
        <f t="shared" si="0"/>
        <v>0</v>
      </c>
      <c r="F28" s="14">
        <v>0</v>
      </c>
      <c r="G28" s="15">
        <f t="shared" si="1"/>
        <v>0</v>
      </c>
      <c r="H28" s="16">
        <f t="shared" si="2"/>
        <v>0</v>
      </c>
      <c r="I28" s="35"/>
      <c r="J28" s="35"/>
      <c r="K28" s="35"/>
      <c r="L28" s="35"/>
      <c r="M28" s="35"/>
      <c r="N28" s="35"/>
      <c r="O28" s="35"/>
      <c r="P28" s="35"/>
      <c r="Q28" s="35"/>
      <c r="R28" s="35"/>
      <c r="S28" s="35"/>
      <c r="T28" s="35"/>
      <c r="U28" s="35"/>
      <c r="V28" s="35"/>
      <c r="W28" s="35"/>
      <c r="X28" s="35"/>
    </row>
    <row r="29" spans="1:24" s="36" customFormat="1" ht="18" customHeight="1">
      <c r="A29" s="41"/>
      <c r="B29" s="44">
        <v>23</v>
      </c>
      <c r="C29" s="43" t="s">
        <v>27</v>
      </c>
      <c r="D29" s="14">
        <v>0</v>
      </c>
      <c r="E29" s="15">
        <f t="shared" si="0"/>
        <v>0</v>
      </c>
      <c r="F29" s="14">
        <v>0</v>
      </c>
      <c r="G29" s="15">
        <f t="shared" si="1"/>
        <v>0</v>
      </c>
      <c r="H29" s="16">
        <f t="shared" si="2"/>
        <v>0</v>
      </c>
    </row>
    <row r="30" spans="1:24" s="36" customFormat="1" ht="18" customHeight="1">
      <c r="A30" s="37"/>
      <c r="B30" s="33">
        <v>24</v>
      </c>
      <c r="C30" s="34" t="s">
        <v>28</v>
      </c>
      <c r="D30" s="14">
        <v>0</v>
      </c>
      <c r="E30" s="15">
        <f t="shared" si="0"/>
        <v>0</v>
      </c>
      <c r="F30" s="14">
        <v>70</v>
      </c>
      <c r="G30" s="15">
        <f t="shared" si="1"/>
        <v>367500</v>
      </c>
      <c r="H30" s="16">
        <f t="shared" si="2"/>
        <v>367500</v>
      </c>
      <c r="I30" s="39"/>
      <c r="J30" s="39"/>
      <c r="K30" s="39"/>
      <c r="L30" s="39"/>
      <c r="M30" s="39"/>
      <c r="N30" s="39"/>
      <c r="O30" s="39"/>
      <c r="P30" s="39"/>
      <c r="Q30" s="39"/>
      <c r="R30" s="39"/>
      <c r="S30" s="39"/>
      <c r="T30" s="39"/>
      <c r="U30" s="39"/>
      <c r="V30" s="39"/>
      <c r="W30" s="39"/>
      <c r="X30" s="39"/>
    </row>
    <row r="31" spans="1:24" s="36" customFormat="1" ht="18" customHeight="1">
      <c r="A31" s="41"/>
      <c r="B31" s="46">
        <v>25</v>
      </c>
      <c r="C31" s="43" t="s">
        <v>29</v>
      </c>
      <c r="D31" s="14">
        <v>0</v>
      </c>
      <c r="E31" s="15">
        <f t="shared" si="0"/>
        <v>0</v>
      </c>
      <c r="F31" s="14">
        <v>0</v>
      </c>
      <c r="G31" s="15">
        <f t="shared" si="1"/>
        <v>0</v>
      </c>
      <c r="H31" s="16">
        <f t="shared" si="2"/>
        <v>0</v>
      </c>
    </row>
    <row r="32" spans="1:24" s="36" customFormat="1" ht="18" customHeight="1" thickBot="1">
      <c r="A32" s="41"/>
      <c r="B32" s="48">
        <v>26</v>
      </c>
      <c r="C32" s="49" t="s">
        <v>30</v>
      </c>
      <c r="D32" s="14">
        <v>0</v>
      </c>
      <c r="E32" s="15">
        <f t="shared" si="0"/>
        <v>0</v>
      </c>
      <c r="F32" s="14">
        <v>0</v>
      </c>
      <c r="G32" s="15">
        <f t="shared" si="1"/>
        <v>0</v>
      </c>
      <c r="H32" s="16">
        <f t="shared" si="2"/>
        <v>0</v>
      </c>
    </row>
    <row r="33" spans="1:14" s="36" customFormat="1" ht="27.75" customHeight="1" thickBot="1">
      <c r="A33" s="47"/>
      <c r="B33" s="55" t="s">
        <v>31</v>
      </c>
      <c r="C33" s="56"/>
      <c r="D33" s="50">
        <f t="shared" ref="D33:F33" si="3">SUM(D7:D32)</f>
        <v>286</v>
      </c>
      <c r="E33" s="54">
        <f>SUM(E7:E32)</f>
        <v>749320</v>
      </c>
      <c r="F33" s="50">
        <f t="shared" si="3"/>
        <v>157</v>
      </c>
      <c r="G33" s="54">
        <f>SUM(G7:G32)</f>
        <v>824250</v>
      </c>
      <c r="H33" s="51">
        <f>SUM(H7:H32)</f>
        <v>1573570</v>
      </c>
    </row>
    <row r="34" spans="1:14" ht="17.25" customHeight="1">
      <c r="A34" s="24"/>
      <c r="B34" s="24"/>
      <c r="C34" s="25"/>
      <c r="D34" s="26"/>
      <c r="E34" s="26"/>
      <c r="F34" s="26"/>
      <c r="G34" s="26"/>
      <c r="H34" s="26"/>
    </row>
    <row r="35" spans="1:14" ht="71.25" customHeight="1">
      <c r="A35" s="27"/>
      <c r="B35" s="57" t="s">
        <v>32</v>
      </c>
      <c r="C35" s="58"/>
      <c r="D35" s="28"/>
      <c r="E35" s="28"/>
      <c r="F35" s="28"/>
      <c r="G35" s="28"/>
      <c r="H35" s="29" t="s">
        <v>33</v>
      </c>
      <c r="I35" s="30"/>
      <c r="J35" s="31"/>
      <c r="K35" s="30"/>
      <c r="L35" s="30"/>
      <c r="M35" s="31"/>
      <c r="N35" s="29"/>
    </row>
    <row r="36" spans="1:14" ht="14.25" customHeight="1"/>
    <row r="37" spans="1:14" ht="14.25" customHeight="1"/>
    <row r="38" spans="1:14" ht="14.25" customHeight="1"/>
    <row r="39" spans="1:14" ht="14.25" customHeight="1"/>
    <row r="40" spans="1:14" ht="14.25" customHeight="1"/>
    <row r="41" spans="1:14" ht="14.25" customHeight="1"/>
    <row r="42" spans="1:14" ht="14.25" customHeight="1"/>
    <row r="43" spans="1:14" ht="14.25" customHeight="1"/>
    <row r="44" spans="1:14" ht="14.25" customHeight="1"/>
    <row r="45" spans="1:14" ht="14.25" customHeight="1"/>
    <row r="46" spans="1:14" ht="14.25" customHeight="1"/>
    <row r="47" spans="1:14" ht="14.25" customHeight="1"/>
    <row r="48" spans="1:14"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9">
    <mergeCell ref="B33:C33"/>
    <mergeCell ref="B35:C35"/>
    <mergeCell ref="B2:H2"/>
    <mergeCell ref="B3:B5"/>
    <mergeCell ref="C3:C5"/>
    <mergeCell ref="H3:H5"/>
    <mergeCell ref="D4:E4"/>
    <mergeCell ref="F4:G4"/>
    <mergeCell ref="D3:G3"/>
  </mergeCells>
  <pageMargins left="0.7" right="0.7" top="0.75" bottom="0.75" header="0" footer="0"/>
  <pageSetup paperSize="9" scale="4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Розподіл</vt:lpstr>
      <vt:lpstr>Розподіл!Область_друку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User245</dc:creator>
  <cp:lastModifiedBy>Daria Holovach</cp:lastModifiedBy>
  <cp:lastPrinted>2024-04-10T12:31:04Z</cp:lastPrinted>
  <dcterms:created xsi:type="dcterms:W3CDTF">2022-09-09T06:53:20Z</dcterms:created>
  <dcterms:modified xsi:type="dcterms:W3CDTF">2024-04-10T12:31:23Z</dcterms:modified>
</cp:coreProperties>
</file>