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Перерозподіл\Доросла гемофілія\354-Р\"/>
    </mc:Choice>
  </mc:AlternateContent>
  <xr:revisionPtr revIDLastSave="0" documentId="13_ncr:1_{3A68D79B-45D4-43B8-8FE2-045B44DEBB86}"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SCW7pz3WadAYtld5QPWbnIKtoJ5nnYUmEtSQNtvP/Y="/>
    </ext>
  </extLst>
</workbook>
</file>

<file path=xl/calcChain.xml><?xml version="1.0" encoding="utf-8"?>
<calcChain xmlns="http://schemas.openxmlformats.org/spreadsheetml/2006/main">
  <c r="G8" i="1" l="1"/>
  <c r="G9" i="1"/>
  <c r="G10" i="1"/>
  <c r="G11" i="1"/>
  <c r="G12" i="1"/>
  <c r="G13" i="1"/>
  <c r="G14" i="1"/>
  <c r="G15" i="1"/>
  <c r="G16" i="1"/>
  <c r="G17" i="1"/>
  <c r="G18" i="1"/>
  <c r="G19" i="1"/>
  <c r="G20" i="1"/>
  <c r="G21" i="1"/>
  <c r="G22" i="1"/>
  <c r="G23" i="1"/>
  <c r="G24" i="1"/>
  <c r="G25" i="1"/>
  <c r="G26" i="1"/>
  <c r="G27" i="1"/>
  <c r="G28" i="1"/>
  <c r="G29" i="1"/>
  <c r="G30" i="1"/>
  <c r="G31" i="1"/>
  <c r="G7" i="1"/>
  <c r="E8" i="1"/>
  <c r="E9" i="1"/>
  <c r="E10" i="1"/>
  <c r="E11" i="1"/>
  <c r="E12" i="1"/>
  <c r="E13" i="1"/>
  <c r="E14" i="1"/>
  <c r="E15" i="1"/>
  <c r="E16" i="1"/>
  <c r="E17" i="1"/>
  <c r="E18" i="1"/>
  <c r="E19" i="1"/>
  <c r="E20" i="1"/>
  <c r="E21" i="1"/>
  <c r="E22" i="1"/>
  <c r="E23" i="1"/>
  <c r="E24" i="1"/>
  <c r="E25" i="1"/>
  <c r="E26" i="1"/>
  <c r="E27" i="1"/>
  <c r="E28" i="1"/>
  <c r="E29" i="1"/>
  <c r="E30" i="1"/>
  <c r="E31" i="1"/>
  <c r="E7" i="1"/>
  <c r="D32" i="1" l="1"/>
  <c r="H23" i="1" l="1"/>
  <c r="H19" i="1"/>
  <c r="H30" i="1"/>
  <c r="H26" i="1"/>
  <c r="H18" i="1"/>
  <c r="H14" i="1"/>
  <c r="H10" i="1"/>
  <c r="H22" i="1"/>
  <c r="H31" i="1"/>
  <c r="H27" i="1"/>
  <c r="H15" i="1"/>
  <c r="H11" i="1"/>
  <c r="H29" i="1"/>
  <c r="H21" i="1"/>
  <c r="H13" i="1"/>
  <c r="H7" i="1"/>
  <c r="H28" i="1"/>
  <c r="H24" i="1"/>
  <c r="H20" i="1"/>
  <c r="H16" i="1"/>
  <c r="H12" i="1"/>
  <c r="H8" i="1"/>
  <c r="F32" i="1"/>
  <c r="H25" i="1"/>
  <c r="H17" i="1"/>
  <c r="H9" i="1"/>
  <c r="G32" i="1"/>
  <c r="E32" i="1" l="1"/>
  <c r="H32" i="1"/>
</calcChain>
</file>

<file path=xl/sharedStrings.xml><?xml version="1.0" encoding="utf-8"?>
<sst xmlns="http://schemas.openxmlformats.org/spreadsheetml/2006/main" count="40" uniqueCount="38">
  <si>
    <t>№ з/п</t>
  </si>
  <si>
    <t>Адміністративно-
територіальні одиниці</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</si>
  <si>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</si>
  <si>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</si>
  <si>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</si>
  <si>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</si>
  <si>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</si>
  <si>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</si>
  <si>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</si>
  <si>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</si>
  <si>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</si>
  <si>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</si>
  <si>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</si>
  <si>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</si>
  <si>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</si>
  <si>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</si>
  <si>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</si>
  <si>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</si>
  <si>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</si>
  <si>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</si>
  <si>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</si>
  <si>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</si>
  <si>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</si>
  <si>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</si>
  <si>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</si>
  <si>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</si>
  <si>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</si>
  <si>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</si>
  <si>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</si>
  <si>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</si>
  <si>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</si>
  <si>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Едем АДАМАНОВ</t>
  </si>
  <si>
    <t>Для лікування пацієнтів з лікування хворих з гемофілією типу В</t>
  </si>
  <si>
    <r>
      <t xml:space="preserve">БЕНЕФІКС
</t>
    </r>
    <r>
      <rPr>
        <sz val="14"/>
        <color theme="1"/>
        <rFont val="Times New Roman"/>
        <family val="1"/>
        <charset val="204"/>
      </rPr>
      <t xml:space="preserve">ліофілізат для розчину для ін’єкцій по 500 МО; 1 флакон з ліофілізатом, 1 попередньо наповнений шприц з розчинником (0,234 % розчин натрію хлориду у воді для ін’єкцій) по 5 мл, 1 адаптер для флакону, 1 систему для інфузії, 2 тампони зі спиртом, 1 пластир, 1 марлеву подушечку вкладають у картонну коробку
</t>
    </r>
    <r>
      <rPr>
        <b/>
        <sz val="14"/>
        <color theme="1"/>
        <rFont val="Times New Roman"/>
        <family val="1"/>
        <charset val="204"/>
      </rPr>
      <t>(Фактор коагуляції крові людини IХ (рекомбінантний), 500 МО)
Виробник: Ваєт Фарма С.А., Іспанія;
Ціна за флакон (ліофілізат для розчину для ін'єкцій) - 3860,00 грн
(mnn id: 14370)</t>
    </r>
  </si>
  <si>
    <r>
      <t xml:space="preserve">БЕНЕФІКС
</t>
    </r>
    <r>
      <rPr>
        <sz val="14"/>
        <color theme="1"/>
        <rFont val="Times New Roman"/>
        <family val="1"/>
        <charset val="204"/>
      </rPr>
      <t>ліофілізат для розчину для ін’єкцій по 1000 МО; 1 флакон з ліофілізатом, 1 попередньо наповнений шприц з розчинником (0,234 % розчин натрію хлориду у воді для ін’єкцій) по 5 мл, 1 адаптер для флакону, 1 систему для інфузії, 2 тампони зі спиртом, 1 пластир, 1 марлеву подушечку вкладають у картонну коробку</t>
    </r>
    <r>
      <rPr>
        <b/>
        <sz val="14"/>
        <color theme="1"/>
        <rFont val="Times New Roman"/>
        <family val="1"/>
        <charset val="204"/>
      </rPr>
      <t xml:space="preserve">
(Фактор коагуляції крові людини IХ (рекомбінантний), 1000 МО)
Виробник: Ваєт Фарма С.А., Іспанія;
Ціна за флакон (ліофілізат для розчину для ін'єкцій) - 7720,00  грн
(mnn id: 14371)</t>
    </r>
  </si>
  <si>
    <t>к-сть флаконів (ліофілізатів для розчину для ін'єкцій)</t>
  </si>
  <si>
    <t xml:space="preserve">Розподіл лікарських засобів для забезпечення дорослих, хворих на гемофілію типів А або В або хворобу Віллебранда,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дорослих, хворих на гемофілію типів А або В або хворобу Віллебранда» </t>
  </si>
  <si>
    <t>ЗАТВЕРДЖЕНО
наказ державного підприємства 
«Медичні закупівлі України»
від 05 квітня 2024 року № 327-Р
(у редакції наказу державного підприємства «Медичні закупівлі України»
 від 15 квітня 2024 року № 354-Р)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</si>
</sst>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1"/>
      <color theme="1"/>
      <name val="Calibri"/>
      <family val="2"/>
      <charset val="204"/>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i/>
      <sz val="9"/>
      <color theme="1"/>
      <name val="Times New Roman"/>
    </font>
    <font>
      <sz val="11"/>
      <color theme="1"/>
      <name val="Calibri"/>
      <scheme val="minor"/>
    </font>
    <font>
      <b/>
      <sz val="11"/>
      <color theme="1"/>
      <name val="Calibri"/>
    </font>
    <font>
      <b/>
      <sz val="16"/>
      <color theme="1"/>
      <name val="Times New Roman"/>
    </font>
    <font>
      <b/>
      <sz val="20"/>
      <color rgb="FFFF0000"/>
      <name val="Times New Roman"/>
    </font>
    <font>
      <b/>
      <sz val="18"/>
      <color theme="1"/>
      <name val="Times New Roman"/>
    </font>
    <font>
      <sz val="16"/>
      <color theme="1"/>
      <name val="Arimo"/>
    </font>
    <font>
      <sz val="16"/>
      <color theme="1"/>
      <name val="Calibri"/>
    </font>
    <font>
      <sz val="14"/>
      <color theme="1"/>
      <name val="Times New Roman"/>
      <family val="1"/>
      <charset val="204"/>
    </font>
    <font>
      <b/>
      <sz val="14"/>
      <color theme="1"/>
      <name val="Times New Roman"/>
      <family val="1"/>
      <charset val="204"/>
    </font>
  </fonts>
  <fills count="6">
    <fill>
      <patternFill patternType="none"/>
    </fill>
    <fill>
      <patternFill patternType="gray125"/>
    </fill>
    <fill>
      <patternFill patternType="solid">
        <fgColor theme="2"/>
        <bgColor indexed="64"/>
      </patternFill>
    </fill>
    <fill>
      <patternFill patternType="solid">
        <fgColor theme="2"/>
        <bgColor theme="0"/>
      </patternFill>
    </fill>
    <fill>
      <patternFill patternType="solid">
        <fgColor theme="2"/>
        <bgColor rgb="FFFFF2CC"/>
      </patternFill>
    </fill>
    <fill>
      <patternFill patternType="solid">
        <fgColor theme="2"/>
        <bgColor rgb="FFFFFF00"/>
      </patternFill>
    </fill>
  </fills>
  <borders count="28">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right/>
      <top/>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rgb="FF000000"/>
      </bottom>
      <diagonal/>
    </border>
    <border>
      <left style="thin">
        <color indexed="64"/>
      </left>
      <right style="thin">
        <color indexed="64"/>
      </right>
      <top/>
      <bottom style="thin">
        <color indexed="64"/>
      </bottom>
      <diagonal/>
    </border>
    <border>
      <left/>
      <right style="medium">
        <color indexed="64"/>
      </right>
      <top style="medium">
        <color rgb="FF000000"/>
      </top>
      <bottom style="medium">
        <color rgb="FF000000"/>
      </bottom>
      <diagonal/>
    </border>
    <border>
      <left/>
      <right style="medium">
        <color indexed="64"/>
      </right>
      <top/>
      <bottom style="thin">
        <color rgb="FF000000"/>
      </bottom>
      <diagonal/>
    </border>
    <border>
      <left style="medium">
        <color indexed="64"/>
      </left>
      <right style="medium">
        <color indexed="64"/>
      </right>
      <top style="medium">
        <color rgb="FF000000"/>
      </top>
      <bottom style="medium">
        <color indexed="64"/>
      </bottom>
      <diagonal/>
    </border>
  </borders>
  <cellStyleXfs count="1">
    <xf numFmtId="0" fontId="0" fillId="0" borderId="0"/>
  </cellStyleXfs>
  <cellXfs count="69">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3" borderId="1" xfId="0" applyFont="1" applyFill="1" applyBorder="1" applyAlignment="1">
      <alignment vertical="center" wrapText="1"/>
    </xf>
    <xf numFmtId="0" fontId="0" fillId="2" borderId="0" xfId="0" applyFill="1"/>
    <xf numFmtId="0" fontId="3" fillId="2" borderId="0" xfId="0" applyFont="1" applyFill="1" applyAlignment="1">
      <alignment vertical="center" wrapText="1"/>
    </xf>
    <xf numFmtId="0" fontId="5" fillId="2" borderId="0" xfId="0" applyFont="1" applyFill="1" applyAlignment="1">
      <alignment horizontal="center" vertical="center" wrapText="1"/>
    </xf>
    <xf numFmtId="1" fontId="7" fillId="2" borderId="0" xfId="0" applyNumberFormat="1" applyFont="1" applyFill="1" applyAlignment="1">
      <alignment horizontal="center" vertical="center" wrapText="1"/>
    </xf>
    <xf numFmtId="1" fontId="7" fillId="2" borderId="7"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0" fontId="2" fillId="4" borderId="0" xfId="0" applyFont="1" applyFill="1" applyAlignment="1">
      <alignment horizontal="center" vertical="center"/>
    </xf>
    <xf numFmtId="0" fontId="2" fillId="4" borderId="10" xfId="0" applyFont="1" applyFill="1" applyBorder="1" applyAlignment="1">
      <alignment horizontal="center" vertical="center"/>
    </xf>
    <xf numFmtId="4" fontId="2" fillId="4" borderId="11" xfId="0" applyNumberFormat="1" applyFont="1" applyFill="1" applyBorder="1" applyAlignment="1">
      <alignment horizontal="center" vertical="center" wrapText="1"/>
    </xf>
    <xf numFmtId="4" fontId="5" fillId="4" borderId="12" xfId="0" applyNumberFormat="1" applyFont="1" applyFill="1" applyBorder="1" applyAlignment="1">
      <alignment horizontal="center" vertical="center" wrapText="1"/>
    </xf>
    <xf numFmtId="0" fontId="8" fillId="4" borderId="0" xfId="0" applyFont="1" applyFill="1"/>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5" borderId="0" xfId="0" applyFont="1" applyFill="1" applyAlignment="1">
      <alignment horizontal="center" vertical="center"/>
    </xf>
    <xf numFmtId="0" fontId="2" fillId="5" borderId="14" xfId="0" applyFont="1" applyFill="1" applyBorder="1" applyAlignment="1">
      <alignment horizontal="center" vertical="center"/>
    </xf>
    <xf numFmtId="0" fontId="8" fillId="5" borderId="0" xfId="0" applyFont="1" applyFill="1"/>
    <xf numFmtId="0" fontId="9" fillId="2" borderId="0" xfId="0" applyFont="1" applyFill="1"/>
    <xf numFmtId="0" fontId="2" fillId="4" borderId="5" xfId="0" applyFont="1" applyFill="1" applyBorder="1" applyAlignment="1">
      <alignment horizontal="center" vertical="center"/>
    </xf>
    <xf numFmtId="0" fontId="10" fillId="2" borderId="0" xfId="0" applyFont="1" applyFill="1" applyAlignment="1">
      <alignment horizontal="left" vertical="center" wrapText="1"/>
    </xf>
    <xf numFmtId="4" fontId="5" fillId="3" borderId="15" xfId="0" applyNumberFormat="1" applyFont="1" applyFill="1" applyBorder="1" applyAlignment="1">
      <alignment horizontal="center" vertical="center"/>
    </xf>
    <xf numFmtId="4" fontId="5" fillId="3" borderId="8" xfId="0" applyNumberFormat="1" applyFont="1" applyFill="1" applyBorder="1" applyAlignment="1">
      <alignment horizontal="center" vertical="center"/>
    </xf>
    <xf numFmtId="0" fontId="11" fillId="2" borderId="0" xfId="0" applyFont="1" applyFill="1" applyAlignment="1">
      <alignment horizontal="center" vertical="center"/>
    </xf>
    <xf numFmtId="0" fontId="5" fillId="2" borderId="0" xfId="0" applyFont="1" applyFill="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left" wrapText="1"/>
    </xf>
    <xf numFmtId="0" fontId="6" fillId="2" borderId="18" xfId="0" applyFont="1" applyFill="1" applyBorder="1"/>
    <xf numFmtId="4" fontId="12" fillId="3" borderId="1" xfId="0" applyNumberFormat="1" applyFont="1" applyFill="1" applyBorder="1" applyAlignment="1">
      <alignment horizontal="right" wrapText="1"/>
    </xf>
    <xf numFmtId="0" fontId="13" fillId="2" borderId="0" xfId="0" applyFont="1" applyFill="1"/>
    <xf numFmtId="0" fontId="14" fillId="2" borderId="0" xfId="0" applyFont="1" applyFill="1"/>
    <xf numFmtId="0" fontId="15" fillId="3" borderId="8" xfId="0" applyFont="1" applyFill="1" applyBorder="1" applyAlignment="1">
      <alignment horizontal="center" vertical="center" wrapText="1"/>
    </xf>
    <xf numFmtId="0" fontId="2" fillId="3" borderId="18" xfId="0" applyFont="1" applyFill="1" applyBorder="1" applyAlignment="1">
      <alignment vertical="center" wrapText="1"/>
    </xf>
    <xf numFmtId="0" fontId="5" fillId="3" borderId="18" xfId="0" applyFont="1" applyFill="1" applyBorder="1" applyAlignment="1">
      <alignment vertical="center" wrapText="1"/>
    </xf>
    <xf numFmtId="1" fontId="7" fillId="2" borderId="4" xfId="0" applyNumberFormat="1" applyFont="1" applyFill="1" applyBorder="1" applyAlignment="1">
      <alignment horizontal="center" vertical="center" wrapText="1"/>
    </xf>
    <xf numFmtId="3" fontId="5" fillId="3" borderId="19" xfId="0" applyNumberFormat="1" applyFont="1" applyFill="1" applyBorder="1" applyAlignment="1">
      <alignment horizontal="center" vertical="center"/>
    </xf>
    <xf numFmtId="1" fontId="7" fillId="2" borderId="20" xfId="0" applyNumberFormat="1" applyFont="1" applyFill="1" applyBorder="1" applyAlignment="1">
      <alignment horizontal="center" vertical="center" wrapText="1"/>
    </xf>
    <xf numFmtId="0" fontId="5" fillId="4" borderId="21"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4" borderId="23" xfId="0" applyFont="1" applyFill="1" applyBorder="1" applyAlignment="1">
      <alignment horizontal="left" vertical="center" wrapText="1"/>
    </xf>
    <xf numFmtId="3" fontId="2" fillId="4" borderId="24" xfId="0" applyNumberFormat="1" applyFont="1" applyFill="1" applyBorder="1" applyAlignment="1">
      <alignment horizontal="center" vertical="center" wrapText="1"/>
    </xf>
    <xf numFmtId="1" fontId="7" fillId="2" borderId="25" xfId="0" applyNumberFormat="1" applyFont="1" applyFill="1" applyBorder="1" applyAlignment="1">
      <alignment horizontal="center" vertical="center" wrapText="1"/>
    </xf>
    <xf numFmtId="4" fontId="2" fillId="4" borderId="26" xfId="0" applyNumberFormat="1" applyFont="1" applyFill="1" applyBorder="1" applyAlignment="1">
      <alignment horizontal="center" vertical="center" wrapText="1"/>
    </xf>
    <xf numFmtId="1" fontId="7" fillId="2" borderId="27" xfId="0" applyNumberFormat="1" applyFont="1" applyFill="1" applyBorder="1" applyAlignment="1">
      <alignment horizontal="center" vertical="center" wrapText="1"/>
    </xf>
    <xf numFmtId="0" fontId="1" fillId="2" borderId="0" xfId="0" applyFont="1" applyFill="1"/>
    <xf numFmtId="0" fontId="1" fillId="4" borderId="0" xfId="0" applyFont="1" applyFill="1"/>
    <xf numFmtId="0" fontId="15" fillId="3" borderId="1"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6" fillId="2" borderId="6" xfId="0" applyFont="1" applyFill="1" applyBorder="1"/>
    <xf numFmtId="0" fontId="12" fillId="3" borderId="16" xfId="0" applyFont="1" applyFill="1" applyBorder="1" applyAlignment="1">
      <alignment horizontal="left" wrapText="1"/>
    </xf>
    <xf numFmtId="0" fontId="6" fillId="2" borderId="17" xfId="0" applyFont="1" applyFill="1" applyBorder="1"/>
    <xf numFmtId="0" fontId="6" fillId="2" borderId="18" xfId="0" applyFont="1" applyFill="1" applyBorder="1"/>
    <xf numFmtId="0" fontId="16" fillId="2" borderId="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5" xfId="0" applyFont="1" applyFill="1" applyBorder="1"/>
    <xf numFmtId="0" fontId="6" fillId="2" borderId="7" xfId="0" applyFont="1" applyFill="1" applyBorder="1"/>
    <xf numFmtId="0" fontId="5" fillId="3" borderId="2" xfId="0" applyFont="1" applyFill="1" applyBorder="1" applyAlignment="1">
      <alignment horizontal="center" vertical="center" wrapText="1"/>
    </xf>
    <xf numFmtId="0" fontId="6" fillId="2" borderId="9" xfId="0" applyFont="1" applyFill="1" applyBorder="1"/>
    <xf numFmtId="0" fontId="4" fillId="2" borderId="0" xfId="0" applyFont="1" applyFill="1" applyAlignment="1">
      <alignment horizontal="center" vertical="top" wrapText="1"/>
    </xf>
    <xf numFmtId="0" fontId="0" fillId="2" borderId="0" xfId="0" applyFill="1" applyAlignment="1">
      <alignment vertical="top"/>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view="pageBreakPreview" topLeftCell="E1" zoomScale="80" zoomScaleNormal="80" zoomScaleSheetLayoutView="80" workbookViewId="0">
      <selection activeCell="J1" sqref="J1"/>
    </sheetView>
  </sheetViews>
  <sheetFormatPr defaultColWidth="14.453125" defaultRowHeight="15" customHeight="1"/>
  <cols>
    <col min="1" max="2" width="5.453125" style="4" customWidth="1"/>
    <col min="3" max="3" width="36.453125" style="4" customWidth="1"/>
    <col min="4" max="4" width="39" style="4" customWidth="1"/>
    <col min="5" max="5" width="41.81640625" style="4" customWidth="1"/>
    <col min="6" max="6" width="38.1796875" style="4" customWidth="1"/>
    <col min="7" max="7" width="43.1796875" style="4" customWidth="1"/>
    <col min="8" max="8" width="49.81640625" style="4" customWidth="1"/>
    <col min="9" max="16384" width="14.453125" style="4"/>
  </cols>
  <sheetData>
    <row r="1" spans="1:28" ht="148.5" customHeight="1">
      <c r="A1" s="1"/>
      <c r="B1" s="1"/>
      <c r="C1" s="2"/>
      <c r="D1" s="36"/>
      <c r="E1" s="3"/>
      <c r="F1" s="36"/>
      <c r="G1" s="3"/>
      <c r="H1" s="52" t="s">
        <v>37</v>
      </c>
    </row>
    <row r="2" spans="1:28" ht="83" customHeight="1" thickBot="1">
      <c r="A2" s="5"/>
      <c r="B2" s="67" t="s">
        <v>36</v>
      </c>
      <c r="C2" s="68"/>
      <c r="D2" s="68"/>
      <c r="E2" s="68"/>
      <c r="F2" s="68"/>
      <c r="G2" s="68"/>
      <c r="H2" s="68"/>
    </row>
    <row r="3" spans="1:28" ht="31.5" customHeight="1" thickBot="1">
      <c r="A3" s="5"/>
      <c r="B3" s="62" t="s">
        <v>0</v>
      </c>
      <c r="C3" s="62" t="s">
        <v>1</v>
      </c>
      <c r="D3" s="58" t="s">
        <v>32</v>
      </c>
      <c r="E3" s="60"/>
      <c r="F3" s="60"/>
      <c r="G3" s="61"/>
      <c r="H3" s="65" t="s">
        <v>2</v>
      </c>
    </row>
    <row r="4" spans="1:28" ht="274" customHeight="1" thickBot="1">
      <c r="A4" s="6"/>
      <c r="B4" s="63"/>
      <c r="C4" s="63"/>
      <c r="D4" s="58" t="s">
        <v>33</v>
      </c>
      <c r="E4" s="59"/>
      <c r="F4" s="58" t="s">
        <v>34</v>
      </c>
      <c r="G4" s="59"/>
      <c r="H4" s="63"/>
      <c r="L4" s="50"/>
    </row>
    <row r="5" spans="1:28" ht="40.5" customHeight="1" thickBot="1">
      <c r="A5" s="6"/>
      <c r="B5" s="64"/>
      <c r="C5" s="64"/>
      <c r="D5" s="35" t="s">
        <v>35</v>
      </c>
      <c r="E5" s="35" t="s">
        <v>3</v>
      </c>
      <c r="F5" s="35" t="s">
        <v>35</v>
      </c>
      <c r="G5" s="35" t="s">
        <v>3</v>
      </c>
      <c r="H5" s="66"/>
      <c r="L5" s="50"/>
    </row>
    <row r="6" spans="1:28" ht="12" customHeight="1" thickBot="1">
      <c r="A6" s="7"/>
      <c r="B6" s="8">
        <v>1</v>
      </c>
      <c r="C6" s="40">
        <v>2</v>
      </c>
      <c r="D6" s="49">
        <v>3</v>
      </c>
      <c r="E6" s="47">
        <v>4</v>
      </c>
      <c r="F6" s="49">
        <v>5</v>
      </c>
      <c r="G6" s="38">
        <v>6</v>
      </c>
      <c r="H6" s="9">
        <v>7</v>
      </c>
    </row>
    <row r="7" spans="1:28" ht="18" customHeight="1">
      <c r="A7" s="10"/>
      <c r="B7" s="11">
        <v>1</v>
      </c>
      <c r="C7" s="41" t="s">
        <v>4</v>
      </c>
      <c r="D7" s="46">
        <v>0</v>
      </c>
      <c r="E7" s="48">
        <f>D7*3860</f>
        <v>0</v>
      </c>
      <c r="F7" s="46">
        <v>123</v>
      </c>
      <c r="G7" s="12">
        <f>F7*7720</f>
        <v>949560</v>
      </c>
      <c r="H7" s="13">
        <f t="shared" ref="H7:H31" si="0">E7+G7</f>
        <v>949560</v>
      </c>
      <c r="I7" s="14"/>
      <c r="J7" s="14"/>
      <c r="K7" s="14"/>
      <c r="L7" s="14"/>
      <c r="M7" s="14"/>
      <c r="N7" s="14"/>
      <c r="O7" s="14"/>
      <c r="P7" s="14"/>
      <c r="Q7" s="14"/>
      <c r="R7" s="14"/>
      <c r="S7" s="14"/>
      <c r="T7" s="14"/>
      <c r="U7" s="14"/>
      <c r="V7" s="14"/>
      <c r="W7" s="14"/>
      <c r="X7" s="14"/>
      <c r="Y7" s="14"/>
      <c r="Z7" s="14"/>
      <c r="AA7" s="14"/>
      <c r="AB7" s="14"/>
    </row>
    <row r="8" spans="1:28" ht="18" customHeight="1">
      <c r="A8" s="10"/>
      <c r="B8" s="15">
        <v>2</v>
      </c>
      <c r="C8" s="42" t="s">
        <v>5</v>
      </c>
      <c r="D8" s="46">
        <v>121</v>
      </c>
      <c r="E8" s="48">
        <f t="shared" ref="E8:E31" si="1">D8*3860</f>
        <v>467060</v>
      </c>
      <c r="F8" s="46">
        <v>0</v>
      </c>
      <c r="G8" s="12">
        <f t="shared" ref="G8:G31" si="2">F8*7720</f>
        <v>0</v>
      </c>
      <c r="H8" s="13">
        <f t="shared" si="0"/>
        <v>467060</v>
      </c>
      <c r="I8" s="14"/>
      <c r="J8" s="14"/>
      <c r="K8" s="14"/>
      <c r="L8" s="14"/>
      <c r="M8" s="14"/>
      <c r="N8" s="14"/>
      <c r="O8" s="14"/>
      <c r="P8" s="14"/>
      <c r="Q8" s="14"/>
      <c r="R8" s="14"/>
      <c r="S8" s="14"/>
      <c r="T8" s="14"/>
      <c r="U8" s="14"/>
      <c r="V8" s="14"/>
      <c r="W8" s="14"/>
      <c r="X8" s="14"/>
      <c r="Y8" s="14"/>
      <c r="Z8" s="14"/>
      <c r="AA8" s="14"/>
      <c r="AB8" s="14"/>
    </row>
    <row r="9" spans="1:28" ht="18" customHeight="1">
      <c r="A9" s="10"/>
      <c r="B9" s="16">
        <v>3</v>
      </c>
      <c r="C9" s="42" t="s">
        <v>6</v>
      </c>
      <c r="D9" s="46">
        <v>0</v>
      </c>
      <c r="E9" s="48">
        <f t="shared" si="1"/>
        <v>0</v>
      </c>
      <c r="F9" s="46">
        <v>0</v>
      </c>
      <c r="G9" s="12">
        <f t="shared" si="2"/>
        <v>0</v>
      </c>
      <c r="H9" s="13">
        <f t="shared" si="0"/>
        <v>0</v>
      </c>
      <c r="I9" s="14"/>
      <c r="J9" s="14"/>
      <c r="K9" s="14"/>
      <c r="M9" s="14"/>
      <c r="N9" s="14"/>
      <c r="O9" s="14"/>
      <c r="P9" s="14"/>
      <c r="Q9" s="14"/>
      <c r="R9" s="14"/>
      <c r="S9" s="14"/>
      <c r="T9" s="14"/>
      <c r="U9" s="14"/>
      <c r="V9" s="14"/>
      <c r="W9" s="14"/>
      <c r="X9" s="14"/>
      <c r="Y9" s="14"/>
      <c r="Z9" s="14"/>
      <c r="AA9" s="14"/>
      <c r="AB9" s="14"/>
    </row>
    <row r="10" spans="1:28" ht="18" customHeight="1">
      <c r="A10" s="10"/>
      <c r="B10" s="15">
        <v>4</v>
      </c>
      <c r="C10" s="42" t="s">
        <v>7</v>
      </c>
      <c r="D10" s="46">
        <v>61</v>
      </c>
      <c r="E10" s="48">
        <f t="shared" si="1"/>
        <v>235460</v>
      </c>
      <c r="F10" s="46">
        <v>38</v>
      </c>
      <c r="G10" s="12">
        <f t="shared" si="2"/>
        <v>293360</v>
      </c>
      <c r="H10" s="13">
        <f t="shared" si="0"/>
        <v>528820</v>
      </c>
      <c r="I10" s="14"/>
      <c r="J10" s="14"/>
      <c r="K10" s="14"/>
      <c r="L10" s="14"/>
      <c r="M10" s="14"/>
      <c r="N10" s="14"/>
      <c r="O10" s="14"/>
      <c r="P10" s="14"/>
      <c r="Q10" s="14"/>
      <c r="R10" s="14"/>
      <c r="S10" s="14"/>
      <c r="T10" s="14"/>
      <c r="U10" s="14"/>
      <c r="V10" s="14"/>
      <c r="W10" s="14"/>
      <c r="X10" s="14"/>
      <c r="Y10" s="14"/>
      <c r="Z10" s="14"/>
      <c r="AA10" s="14"/>
      <c r="AB10" s="14"/>
    </row>
    <row r="11" spans="1:28" ht="18" customHeight="1">
      <c r="A11" s="10"/>
      <c r="B11" s="16">
        <v>5</v>
      </c>
      <c r="C11" s="42" t="s">
        <v>8</v>
      </c>
      <c r="D11" s="46">
        <v>0</v>
      </c>
      <c r="E11" s="48">
        <f t="shared" si="1"/>
        <v>0</v>
      </c>
      <c r="F11" s="46">
        <v>0</v>
      </c>
      <c r="G11" s="12">
        <f t="shared" si="2"/>
        <v>0</v>
      </c>
      <c r="H11" s="13">
        <f t="shared" si="0"/>
        <v>0</v>
      </c>
      <c r="I11" s="14"/>
      <c r="J11" s="14"/>
      <c r="K11" s="14"/>
      <c r="L11" s="51"/>
      <c r="M11" s="14"/>
      <c r="N11" s="14"/>
      <c r="O11" s="14"/>
      <c r="P11" s="14"/>
      <c r="Q11" s="14"/>
      <c r="R11" s="14"/>
      <c r="S11" s="14"/>
      <c r="T11" s="14"/>
      <c r="U11" s="14"/>
      <c r="V11" s="14"/>
      <c r="W11" s="14"/>
      <c r="X11" s="14"/>
      <c r="Y11" s="14"/>
      <c r="Z11" s="14"/>
      <c r="AA11" s="14"/>
      <c r="AB11" s="14"/>
    </row>
    <row r="12" spans="1:28" ht="18" customHeight="1">
      <c r="A12" s="1"/>
      <c r="B12" s="17">
        <v>6</v>
      </c>
      <c r="C12" s="43" t="s">
        <v>9</v>
      </c>
      <c r="D12" s="46">
        <v>0</v>
      </c>
      <c r="E12" s="48">
        <f t="shared" si="1"/>
        <v>0</v>
      </c>
      <c r="F12" s="46">
        <v>0</v>
      </c>
      <c r="G12" s="12">
        <f t="shared" si="2"/>
        <v>0</v>
      </c>
      <c r="H12" s="13">
        <f t="shared" si="0"/>
        <v>0</v>
      </c>
      <c r="L12" s="51"/>
    </row>
    <row r="13" spans="1:28" ht="18" customHeight="1">
      <c r="A13" s="10"/>
      <c r="B13" s="16">
        <v>7</v>
      </c>
      <c r="C13" s="42" t="s">
        <v>10</v>
      </c>
      <c r="D13" s="46">
        <v>0</v>
      </c>
      <c r="E13" s="48">
        <f t="shared" si="1"/>
        <v>0</v>
      </c>
      <c r="F13" s="46">
        <v>0</v>
      </c>
      <c r="G13" s="12">
        <f t="shared" si="2"/>
        <v>0</v>
      </c>
      <c r="H13" s="13">
        <f t="shared" si="0"/>
        <v>0</v>
      </c>
      <c r="I13" s="14"/>
      <c r="J13" s="14"/>
      <c r="K13" s="14"/>
      <c r="L13" s="51"/>
      <c r="M13" s="14"/>
      <c r="N13" s="14"/>
      <c r="O13" s="14"/>
      <c r="P13" s="14"/>
      <c r="Q13" s="14"/>
      <c r="R13" s="14"/>
      <c r="S13" s="14"/>
      <c r="T13" s="14"/>
      <c r="U13" s="14"/>
      <c r="V13" s="14"/>
      <c r="W13" s="14"/>
      <c r="X13" s="14"/>
      <c r="Y13" s="14"/>
      <c r="Z13" s="14"/>
      <c r="AA13" s="14"/>
      <c r="AB13" s="14"/>
    </row>
    <row r="14" spans="1:28" ht="21.75" customHeight="1">
      <c r="A14" s="10"/>
      <c r="B14" s="15">
        <v>8</v>
      </c>
      <c r="C14" s="42" t="s">
        <v>11</v>
      </c>
      <c r="D14" s="46">
        <v>0</v>
      </c>
      <c r="E14" s="48">
        <f t="shared" si="1"/>
        <v>0</v>
      </c>
      <c r="F14" s="46">
        <v>296</v>
      </c>
      <c r="G14" s="12">
        <f t="shared" si="2"/>
        <v>2285120</v>
      </c>
      <c r="H14" s="13">
        <f t="shared" si="0"/>
        <v>2285120</v>
      </c>
      <c r="I14" s="14"/>
      <c r="J14" s="14"/>
      <c r="K14" s="14"/>
      <c r="L14" s="14"/>
      <c r="M14" s="14"/>
      <c r="N14" s="14"/>
      <c r="O14" s="14"/>
      <c r="P14" s="14"/>
      <c r="Q14" s="14"/>
      <c r="R14" s="14"/>
      <c r="S14" s="14"/>
      <c r="T14" s="14"/>
      <c r="U14" s="14"/>
      <c r="V14" s="14"/>
      <c r="W14" s="14"/>
      <c r="X14" s="14"/>
      <c r="Y14" s="14"/>
      <c r="Z14" s="14"/>
      <c r="AA14" s="14"/>
      <c r="AB14" s="14"/>
    </row>
    <row r="15" spans="1:28" ht="18" customHeight="1">
      <c r="A15" s="1"/>
      <c r="B15" s="18">
        <v>9</v>
      </c>
      <c r="C15" s="43" t="s">
        <v>12</v>
      </c>
      <c r="D15" s="46">
        <v>0</v>
      </c>
      <c r="E15" s="48">
        <f t="shared" si="1"/>
        <v>0</v>
      </c>
      <c r="F15" s="46">
        <v>232</v>
      </c>
      <c r="G15" s="12">
        <f t="shared" si="2"/>
        <v>1791040</v>
      </c>
      <c r="H15" s="13">
        <f t="shared" si="0"/>
        <v>1791040</v>
      </c>
    </row>
    <row r="16" spans="1:28" ht="18" customHeight="1">
      <c r="A16" s="10"/>
      <c r="B16" s="15">
        <v>10</v>
      </c>
      <c r="C16" s="42" t="s">
        <v>13</v>
      </c>
      <c r="D16" s="46">
        <v>0</v>
      </c>
      <c r="E16" s="48">
        <f t="shared" si="1"/>
        <v>0</v>
      </c>
      <c r="F16" s="46">
        <v>70</v>
      </c>
      <c r="G16" s="12">
        <f t="shared" si="2"/>
        <v>540400</v>
      </c>
      <c r="H16" s="13">
        <f t="shared" si="0"/>
        <v>540400</v>
      </c>
      <c r="I16" s="14"/>
      <c r="J16" s="14"/>
      <c r="K16" s="14"/>
      <c r="L16" s="14"/>
      <c r="M16" s="14"/>
      <c r="N16" s="14"/>
      <c r="O16" s="14"/>
      <c r="P16" s="14"/>
      <c r="Q16" s="14"/>
      <c r="R16" s="14"/>
      <c r="S16" s="14"/>
      <c r="T16" s="14"/>
      <c r="U16" s="14"/>
      <c r="V16" s="14"/>
      <c r="W16" s="14"/>
      <c r="X16" s="14"/>
      <c r="Y16" s="14"/>
      <c r="Z16" s="14"/>
      <c r="AA16" s="14"/>
      <c r="AB16" s="14"/>
    </row>
    <row r="17" spans="1:28" ht="18" customHeight="1">
      <c r="A17" s="19"/>
      <c r="B17" s="20">
        <v>11</v>
      </c>
      <c r="C17" s="44" t="s">
        <v>14</v>
      </c>
      <c r="D17" s="46">
        <v>73</v>
      </c>
      <c r="E17" s="48">
        <f t="shared" si="1"/>
        <v>281780</v>
      </c>
      <c r="F17" s="46">
        <v>41</v>
      </c>
      <c r="G17" s="12">
        <f t="shared" si="2"/>
        <v>316520</v>
      </c>
      <c r="H17" s="13">
        <f t="shared" si="0"/>
        <v>598300</v>
      </c>
      <c r="I17" s="21"/>
      <c r="J17" s="21"/>
      <c r="K17" s="21"/>
      <c r="L17" s="21"/>
      <c r="M17" s="21"/>
      <c r="N17" s="21"/>
      <c r="O17" s="21"/>
      <c r="P17" s="21"/>
      <c r="Q17" s="21"/>
      <c r="R17" s="21"/>
      <c r="S17" s="21"/>
      <c r="T17" s="21"/>
      <c r="U17" s="21"/>
      <c r="V17" s="21"/>
      <c r="W17" s="21"/>
      <c r="X17" s="21"/>
      <c r="Y17" s="21"/>
      <c r="Z17" s="21"/>
      <c r="AA17" s="21"/>
      <c r="AB17" s="21"/>
    </row>
    <row r="18" spans="1:28" ht="18" customHeight="1">
      <c r="A18" s="10"/>
      <c r="B18" s="15">
        <v>12</v>
      </c>
      <c r="C18" s="42" t="s">
        <v>15</v>
      </c>
      <c r="D18" s="46">
        <v>0</v>
      </c>
      <c r="E18" s="48">
        <f t="shared" si="1"/>
        <v>0</v>
      </c>
      <c r="F18" s="46">
        <v>503</v>
      </c>
      <c r="G18" s="12">
        <f t="shared" si="2"/>
        <v>3883160</v>
      </c>
      <c r="H18" s="13">
        <f t="shared" si="0"/>
        <v>3883160</v>
      </c>
      <c r="I18" s="14"/>
      <c r="J18" s="14"/>
      <c r="K18" s="14"/>
      <c r="L18" s="14"/>
      <c r="M18" s="14"/>
      <c r="N18" s="14"/>
      <c r="O18" s="14"/>
      <c r="P18" s="14"/>
      <c r="Q18" s="14"/>
      <c r="R18" s="14"/>
      <c r="S18" s="14"/>
      <c r="T18" s="14"/>
      <c r="U18" s="14"/>
      <c r="V18" s="14"/>
      <c r="W18" s="14"/>
      <c r="X18" s="14"/>
      <c r="Y18" s="14"/>
      <c r="Z18" s="14"/>
      <c r="AA18" s="14"/>
      <c r="AB18" s="14"/>
    </row>
    <row r="19" spans="1:28" ht="18" customHeight="1">
      <c r="A19" s="10"/>
      <c r="B19" s="16">
        <v>13</v>
      </c>
      <c r="C19" s="42" t="s">
        <v>16</v>
      </c>
      <c r="D19" s="46">
        <v>0</v>
      </c>
      <c r="E19" s="48">
        <f t="shared" si="1"/>
        <v>0</v>
      </c>
      <c r="F19" s="46">
        <v>136</v>
      </c>
      <c r="G19" s="12">
        <f t="shared" si="2"/>
        <v>1049920</v>
      </c>
      <c r="H19" s="13">
        <f t="shared" si="0"/>
        <v>1049920</v>
      </c>
      <c r="I19" s="14"/>
      <c r="J19" s="14"/>
      <c r="K19" s="14"/>
      <c r="L19" s="14"/>
      <c r="M19" s="14"/>
      <c r="N19" s="14"/>
      <c r="O19" s="14"/>
      <c r="P19" s="14"/>
      <c r="Q19" s="14"/>
      <c r="R19" s="14"/>
      <c r="S19" s="14"/>
      <c r="T19" s="14"/>
      <c r="U19" s="14"/>
      <c r="V19" s="14"/>
      <c r="W19" s="14"/>
      <c r="X19" s="14"/>
      <c r="Y19" s="14"/>
      <c r="Z19" s="14"/>
      <c r="AA19" s="14"/>
      <c r="AB19" s="14"/>
    </row>
    <row r="20" spans="1:28" ht="18" customHeight="1">
      <c r="A20" s="10"/>
      <c r="B20" s="15">
        <v>14</v>
      </c>
      <c r="C20" s="42" t="s">
        <v>17</v>
      </c>
      <c r="D20" s="46">
        <v>0</v>
      </c>
      <c r="E20" s="48">
        <f t="shared" si="1"/>
        <v>0</v>
      </c>
      <c r="F20" s="46">
        <v>0</v>
      </c>
      <c r="G20" s="12">
        <f t="shared" si="2"/>
        <v>0</v>
      </c>
      <c r="H20" s="13">
        <f t="shared" si="0"/>
        <v>0</v>
      </c>
      <c r="I20" s="14"/>
      <c r="J20" s="14"/>
      <c r="K20" s="14"/>
      <c r="L20" s="14"/>
      <c r="M20" s="14"/>
      <c r="N20" s="14"/>
      <c r="O20" s="14"/>
      <c r="P20" s="14"/>
      <c r="Q20" s="14"/>
      <c r="R20" s="14"/>
      <c r="S20" s="14"/>
      <c r="T20" s="14"/>
      <c r="U20" s="14"/>
      <c r="V20" s="14"/>
      <c r="W20" s="14"/>
      <c r="X20" s="14"/>
      <c r="Y20" s="14"/>
      <c r="Z20" s="14"/>
      <c r="AA20" s="14"/>
      <c r="AB20" s="14"/>
    </row>
    <row r="21" spans="1:28" ht="18" customHeight="1">
      <c r="A21" s="10"/>
      <c r="B21" s="16">
        <v>15</v>
      </c>
      <c r="C21" s="42" t="s">
        <v>18</v>
      </c>
      <c r="D21" s="46">
        <v>0</v>
      </c>
      <c r="E21" s="48">
        <f t="shared" si="1"/>
        <v>0</v>
      </c>
      <c r="F21" s="46">
        <v>9</v>
      </c>
      <c r="G21" s="12">
        <f t="shared" si="2"/>
        <v>69480</v>
      </c>
      <c r="H21" s="13">
        <f t="shared" si="0"/>
        <v>69480</v>
      </c>
      <c r="I21" s="14"/>
      <c r="J21" s="14"/>
      <c r="K21" s="14"/>
      <c r="L21" s="14"/>
      <c r="M21" s="14"/>
      <c r="N21" s="14"/>
      <c r="O21" s="14"/>
      <c r="P21" s="14"/>
      <c r="Q21" s="14"/>
      <c r="R21" s="14"/>
      <c r="S21" s="14"/>
      <c r="T21" s="14"/>
      <c r="U21" s="14"/>
      <c r="V21" s="14"/>
      <c r="W21" s="14"/>
      <c r="X21" s="14"/>
      <c r="Y21" s="14"/>
      <c r="Z21" s="14"/>
      <c r="AA21" s="14"/>
      <c r="AB21" s="14"/>
    </row>
    <row r="22" spans="1:28" ht="18" customHeight="1">
      <c r="A22" s="10"/>
      <c r="B22" s="15">
        <v>16</v>
      </c>
      <c r="C22" s="42" t="s">
        <v>19</v>
      </c>
      <c r="D22" s="46">
        <v>0</v>
      </c>
      <c r="E22" s="48">
        <f t="shared" si="1"/>
        <v>0</v>
      </c>
      <c r="F22" s="46">
        <v>0</v>
      </c>
      <c r="G22" s="12">
        <f t="shared" si="2"/>
        <v>0</v>
      </c>
      <c r="H22" s="13">
        <f t="shared" si="0"/>
        <v>0</v>
      </c>
      <c r="I22" s="14"/>
      <c r="J22" s="14"/>
      <c r="K22" s="14"/>
      <c r="L22" s="14"/>
      <c r="M22" s="14"/>
      <c r="N22" s="14"/>
      <c r="O22" s="14"/>
      <c r="P22" s="14"/>
      <c r="Q22" s="14"/>
      <c r="R22" s="14"/>
      <c r="S22" s="14"/>
      <c r="T22" s="14"/>
      <c r="U22" s="14"/>
      <c r="V22" s="14"/>
      <c r="W22" s="14"/>
      <c r="X22" s="14"/>
      <c r="Y22" s="14"/>
      <c r="Z22" s="14"/>
      <c r="AA22" s="14"/>
      <c r="AB22" s="14"/>
    </row>
    <row r="23" spans="1:28" ht="18" customHeight="1">
      <c r="A23" s="10"/>
      <c r="B23" s="16">
        <v>17</v>
      </c>
      <c r="C23" s="42" t="s">
        <v>20</v>
      </c>
      <c r="D23" s="46">
        <v>0</v>
      </c>
      <c r="E23" s="48">
        <f t="shared" si="1"/>
        <v>0</v>
      </c>
      <c r="F23" s="46">
        <v>26</v>
      </c>
      <c r="G23" s="12">
        <f t="shared" si="2"/>
        <v>200720</v>
      </c>
      <c r="H23" s="13">
        <f t="shared" si="0"/>
        <v>200720</v>
      </c>
      <c r="I23" s="14"/>
      <c r="J23" s="14"/>
      <c r="K23" s="14"/>
      <c r="L23" s="14"/>
      <c r="M23" s="14"/>
      <c r="N23" s="14"/>
      <c r="O23" s="14"/>
      <c r="P23" s="14"/>
      <c r="Q23" s="14"/>
      <c r="R23" s="14"/>
      <c r="S23" s="14"/>
      <c r="T23" s="14"/>
      <c r="U23" s="14"/>
      <c r="V23" s="14"/>
      <c r="W23" s="14"/>
      <c r="X23" s="14"/>
      <c r="Y23" s="14"/>
      <c r="Z23" s="14"/>
      <c r="AA23" s="14"/>
      <c r="AB23" s="14"/>
    </row>
    <row r="24" spans="1:28" ht="18" customHeight="1">
      <c r="A24" s="1"/>
      <c r="B24" s="17">
        <v>18</v>
      </c>
      <c r="C24" s="43" t="s">
        <v>21</v>
      </c>
      <c r="D24" s="46">
        <v>25</v>
      </c>
      <c r="E24" s="48">
        <f t="shared" si="1"/>
        <v>96500</v>
      </c>
      <c r="F24" s="46">
        <v>0</v>
      </c>
      <c r="G24" s="12">
        <f t="shared" si="2"/>
        <v>0</v>
      </c>
      <c r="H24" s="13">
        <f t="shared" si="0"/>
        <v>96500</v>
      </c>
      <c r="M24" s="22"/>
    </row>
    <row r="25" spans="1:28" ht="18" customHeight="1">
      <c r="A25" s="1"/>
      <c r="B25" s="18">
        <v>19</v>
      </c>
      <c r="C25" s="43" t="s">
        <v>22</v>
      </c>
      <c r="D25" s="46">
        <v>0</v>
      </c>
      <c r="E25" s="48">
        <f t="shared" si="1"/>
        <v>0</v>
      </c>
      <c r="F25" s="46">
        <v>43</v>
      </c>
      <c r="G25" s="12">
        <f t="shared" si="2"/>
        <v>331960</v>
      </c>
      <c r="H25" s="13">
        <f t="shared" si="0"/>
        <v>331960</v>
      </c>
    </row>
    <row r="26" spans="1:28" ht="18" customHeight="1">
      <c r="A26" s="10"/>
      <c r="B26" s="15">
        <v>20</v>
      </c>
      <c r="C26" s="42" t="s">
        <v>23</v>
      </c>
      <c r="D26" s="46">
        <v>0</v>
      </c>
      <c r="E26" s="48">
        <f t="shared" si="1"/>
        <v>0</v>
      </c>
      <c r="F26" s="46">
        <v>449</v>
      </c>
      <c r="G26" s="12">
        <f t="shared" si="2"/>
        <v>3466280</v>
      </c>
      <c r="H26" s="13">
        <f t="shared" si="0"/>
        <v>3466280</v>
      </c>
      <c r="I26" s="14"/>
      <c r="J26" s="14"/>
      <c r="K26" s="14"/>
      <c r="L26" s="14"/>
      <c r="M26" s="14"/>
      <c r="N26" s="14"/>
      <c r="O26" s="14"/>
      <c r="P26" s="14"/>
      <c r="Q26" s="14"/>
      <c r="R26" s="14"/>
      <c r="S26" s="14"/>
      <c r="T26" s="14"/>
      <c r="U26" s="14"/>
      <c r="V26" s="14"/>
      <c r="W26" s="14"/>
      <c r="X26" s="14"/>
      <c r="Y26" s="14"/>
      <c r="Z26" s="14"/>
      <c r="AA26" s="14"/>
      <c r="AB26" s="14"/>
    </row>
    <row r="27" spans="1:28" ht="18" customHeight="1">
      <c r="A27" s="10"/>
      <c r="B27" s="16">
        <v>21</v>
      </c>
      <c r="C27" s="42" t="s">
        <v>24</v>
      </c>
      <c r="D27" s="46">
        <v>0</v>
      </c>
      <c r="E27" s="48">
        <f t="shared" si="1"/>
        <v>0</v>
      </c>
      <c r="F27" s="46">
        <v>105</v>
      </c>
      <c r="G27" s="12">
        <f t="shared" si="2"/>
        <v>810600</v>
      </c>
      <c r="H27" s="13">
        <f t="shared" si="0"/>
        <v>810600</v>
      </c>
      <c r="I27" s="14"/>
      <c r="J27" s="14"/>
      <c r="K27" s="14"/>
      <c r="L27" s="14"/>
      <c r="M27" s="14"/>
      <c r="N27" s="14"/>
      <c r="O27" s="14"/>
      <c r="P27" s="14"/>
      <c r="Q27" s="14"/>
      <c r="R27" s="14"/>
      <c r="S27" s="14"/>
      <c r="T27" s="14"/>
      <c r="U27" s="14"/>
      <c r="V27" s="14"/>
      <c r="W27" s="14"/>
      <c r="X27" s="14"/>
      <c r="Y27" s="14"/>
      <c r="Z27" s="14"/>
      <c r="AA27" s="14"/>
      <c r="AB27" s="14"/>
    </row>
    <row r="28" spans="1:28" ht="18" customHeight="1">
      <c r="A28" s="1"/>
      <c r="B28" s="17">
        <v>22</v>
      </c>
      <c r="C28" s="43" t="s">
        <v>25</v>
      </c>
      <c r="D28" s="46">
        <v>73</v>
      </c>
      <c r="E28" s="48">
        <f t="shared" si="1"/>
        <v>281780</v>
      </c>
      <c r="F28" s="46">
        <v>96</v>
      </c>
      <c r="G28" s="12">
        <f t="shared" si="2"/>
        <v>741120</v>
      </c>
      <c r="H28" s="13">
        <f t="shared" si="0"/>
        <v>1022900</v>
      </c>
    </row>
    <row r="29" spans="1:28" ht="18" customHeight="1">
      <c r="A29" s="10"/>
      <c r="B29" s="16">
        <v>23</v>
      </c>
      <c r="C29" s="42" t="s">
        <v>26</v>
      </c>
      <c r="D29" s="46">
        <v>563</v>
      </c>
      <c r="E29" s="48">
        <f t="shared" si="1"/>
        <v>2173180</v>
      </c>
      <c r="F29" s="46">
        <v>0</v>
      </c>
      <c r="G29" s="12">
        <f t="shared" si="2"/>
        <v>0</v>
      </c>
      <c r="H29" s="13">
        <f t="shared" si="0"/>
        <v>2173180</v>
      </c>
      <c r="I29" s="14"/>
      <c r="J29" s="14"/>
      <c r="K29" s="14"/>
      <c r="L29" s="14"/>
      <c r="M29" s="14"/>
      <c r="N29" s="14"/>
      <c r="O29" s="14"/>
      <c r="P29" s="14"/>
      <c r="Q29" s="14"/>
      <c r="R29" s="14"/>
      <c r="S29" s="14"/>
      <c r="T29" s="14"/>
      <c r="U29" s="14"/>
      <c r="V29" s="14"/>
      <c r="W29" s="14"/>
      <c r="X29" s="14"/>
      <c r="Y29" s="14"/>
      <c r="Z29" s="14"/>
      <c r="AA29" s="14"/>
      <c r="AB29" s="14"/>
    </row>
    <row r="30" spans="1:28" ht="18" customHeight="1">
      <c r="A30" s="1"/>
      <c r="B30" s="17">
        <v>24</v>
      </c>
      <c r="C30" s="43" t="s">
        <v>27</v>
      </c>
      <c r="D30" s="46">
        <v>0</v>
      </c>
      <c r="E30" s="48">
        <f t="shared" si="1"/>
        <v>0</v>
      </c>
      <c r="F30" s="46">
        <v>69</v>
      </c>
      <c r="G30" s="12">
        <f t="shared" si="2"/>
        <v>532680</v>
      </c>
      <c r="H30" s="13">
        <f t="shared" si="0"/>
        <v>532680</v>
      </c>
    </row>
    <row r="31" spans="1:28" ht="18" customHeight="1" thickBot="1">
      <c r="A31" s="10"/>
      <c r="B31" s="23">
        <v>25</v>
      </c>
      <c r="C31" s="45" t="s">
        <v>28</v>
      </c>
      <c r="D31" s="46">
        <v>0</v>
      </c>
      <c r="E31" s="48">
        <f t="shared" si="1"/>
        <v>0</v>
      </c>
      <c r="F31" s="46">
        <v>424</v>
      </c>
      <c r="G31" s="12">
        <f t="shared" si="2"/>
        <v>3273280</v>
      </c>
      <c r="H31" s="13">
        <f t="shared" si="0"/>
        <v>3273280</v>
      </c>
      <c r="I31" s="14"/>
      <c r="J31" s="14"/>
      <c r="K31" s="14"/>
      <c r="L31" s="14"/>
      <c r="M31" s="14"/>
      <c r="N31" s="14"/>
      <c r="O31" s="14"/>
      <c r="P31" s="14"/>
      <c r="Q31" s="14"/>
      <c r="R31" s="14"/>
      <c r="S31" s="14"/>
      <c r="T31" s="14"/>
      <c r="U31" s="14"/>
      <c r="V31" s="14"/>
      <c r="W31" s="14"/>
      <c r="X31" s="14"/>
      <c r="Y31" s="14"/>
      <c r="Z31" s="14"/>
      <c r="AA31" s="14"/>
      <c r="AB31" s="14"/>
    </row>
    <row r="32" spans="1:28" ht="27.75" customHeight="1" thickBot="1">
      <c r="A32" s="24"/>
      <c r="B32" s="53" t="s">
        <v>29</v>
      </c>
      <c r="C32" s="54"/>
      <c r="D32" s="39">
        <f>SUM(D7:D31)</f>
        <v>916</v>
      </c>
      <c r="E32" s="25">
        <f t="shared" ref="E32:H32" si="3">SUM(E7:E31)</f>
        <v>3535760</v>
      </c>
      <c r="F32" s="39">
        <f>SUM(F7:F31)</f>
        <v>2660</v>
      </c>
      <c r="G32" s="25">
        <f t="shared" ref="G32" si="4">SUM(G7:G31)</f>
        <v>20535200</v>
      </c>
      <c r="H32" s="26">
        <f t="shared" si="3"/>
        <v>24070960</v>
      </c>
    </row>
    <row r="33" spans="1:14" ht="17.25" customHeight="1">
      <c r="A33" s="27"/>
      <c r="B33" s="27"/>
      <c r="C33" s="28"/>
      <c r="D33" s="37"/>
      <c r="E33" s="29"/>
      <c r="F33" s="37"/>
      <c r="G33" s="29"/>
      <c r="H33" s="29"/>
    </row>
    <row r="34" spans="1:14" ht="81" customHeight="1">
      <c r="A34" s="30"/>
      <c r="B34" s="55" t="s">
        <v>30</v>
      </c>
      <c r="C34" s="56"/>
      <c r="D34" s="57"/>
      <c r="E34" s="57"/>
      <c r="F34" s="31"/>
      <c r="G34" s="31"/>
      <c r="H34" s="32" t="s">
        <v>31</v>
      </c>
      <c r="I34" s="33"/>
      <c r="J34" s="34"/>
      <c r="K34" s="33"/>
      <c r="L34" s="33"/>
      <c r="M34" s="34"/>
      <c r="N34" s="32"/>
    </row>
    <row r="35" spans="1:14" ht="14.25" customHeight="1"/>
    <row r="36" spans="1:14" ht="14.25" customHeight="1"/>
    <row r="37" spans="1:14" ht="14.25" customHeight="1"/>
    <row r="38" spans="1:14" ht="14.25" customHeight="1"/>
    <row r="39" spans="1:14" ht="14.25" customHeight="1"/>
    <row r="40" spans="1:14" ht="14.25" customHeight="1"/>
    <row r="41" spans="1:14" ht="14.25" customHeight="1"/>
    <row r="42" spans="1:14" ht="14.25" customHeight="1"/>
    <row r="43" spans="1:14" ht="14.25" customHeight="1"/>
    <row r="44" spans="1:14" ht="14.25" customHeight="1"/>
    <row r="45" spans="1:14" ht="14.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2:C32"/>
    <mergeCell ref="B34:E34"/>
    <mergeCell ref="F4:G4"/>
    <mergeCell ref="D3:G3"/>
    <mergeCell ref="B2:H2"/>
    <mergeCell ref="B3:B5"/>
    <mergeCell ref="C3:C5"/>
    <mergeCell ref="H3:H5"/>
    <mergeCell ref="D4:E4"/>
  </mergeCells>
  <pageMargins left="0.7" right="0.7" top="0.75" bottom="0.75" header="0" footer="0"/>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Daria Holovach</cp:lastModifiedBy>
  <cp:lastPrinted>2024-04-05T14:26:30Z</cp:lastPrinted>
  <dcterms:created xsi:type="dcterms:W3CDTF">2022-09-09T06:53:20Z</dcterms:created>
  <dcterms:modified xsi:type="dcterms:W3CDTF">2024-04-15T12:38:09Z</dcterms:modified>
</cp:coreProperties>
</file>