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y.maidaniuk\Desktop\y.maidaniuk\Розподіл\Нанізм\"/>
    </mc:Choice>
  </mc:AlternateContent>
  <xr:revisionPtr revIDLastSave="0" documentId="13_ncr:1_{B1898ECF-B341-4398-8C89-51DDB1794983}" xr6:coauthVersionLast="47" xr6:coauthVersionMax="47" xr10:uidLastSave="{00000000-0000-0000-0000-000000000000}"/>
  <bookViews>
    <workbookView xWindow="-110" yWindow="-110" windowWidth="19420" windowHeight="10300" xr2:uid="{00000000-000D-0000-FFFF-FFFF00000000}"/>
  </bookViews>
  <sheets>
    <sheet name="Лист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j1fPa1dAXuxZmhnh9jacOKgOYZnQ=="/>
    </ext>
  </extLst>
</workbook>
</file>

<file path=xl/calcChain.xml><?xml version="1.0" encoding="utf-8"?>
<calcChain xmlns="http://schemas.openxmlformats.org/spreadsheetml/2006/main">
  <c r="H8" i="1" l="1"/>
  <c r="H9" i="1"/>
  <c r="H10" i="1"/>
  <c r="H11" i="1"/>
  <c r="H12" i="1"/>
  <c r="H13" i="1"/>
  <c r="H14" i="1"/>
  <c r="H15" i="1"/>
  <c r="H16" i="1"/>
  <c r="H17" i="1"/>
  <c r="H18" i="1"/>
  <c r="H19" i="1"/>
  <c r="H20" i="1"/>
  <c r="H21" i="1"/>
  <c r="H22" i="1"/>
  <c r="H23" i="1"/>
  <c r="H24" i="1"/>
  <c r="H25" i="1"/>
  <c r="H26" i="1"/>
  <c r="H27" i="1"/>
  <c r="H28" i="1"/>
  <c r="H29" i="1"/>
  <c r="H30" i="1"/>
  <c r="H31" i="1"/>
  <c r="H32" i="1"/>
  <c r="H7" i="1"/>
  <c r="F33" i="1"/>
  <c r="G33" i="1" s="1"/>
  <c r="D33" i="1"/>
  <c r="G32" i="1"/>
  <c r="E32" i="1"/>
  <c r="G8" i="1"/>
  <c r="G9" i="1"/>
  <c r="G10" i="1"/>
  <c r="G11" i="1"/>
  <c r="G12" i="1"/>
  <c r="G13" i="1"/>
  <c r="G14" i="1"/>
  <c r="G15" i="1"/>
  <c r="G16" i="1"/>
  <c r="G17" i="1"/>
  <c r="G18" i="1"/>
  <c r="G19" i="1"/>
  <c r="G20" i="1"/>
  <c r="G21" i="1"/>
  <c r="G22" i="1"/>
  <c r="G23" i="1"/>
  <c r="G24" i="1"/>
  <c r="G25" i="1"/>
  <c r="G26" i="1"/>
  <c r="G27" i="1"/>
  <c r="G28" i="1"/>
  <c r="G29" i="1"/>
  <c r="G30" i="1"/>
  <c r="G31" i="1"/>
  <c r="G7" i="1"/>
  <c r="E8" i="1"/>
  <c r="E9" i="1"/>
  <c r="E10" i="1"/>
  <c r="E11" i="1"/>
  <c r="E12" i="1"/>
  <c r="E13" i="1"/>
  <c r="E14" i="1"/>
  <c r="E15" i="1"/>
  <c r="E16" i="1"/>
  <c r="E17" i="1"/>
  <c r="E18" i="1"/>
  <c r="E19" i="1"/>
  <c r="E20" i="1"/>
  <c r="E21" i="1"/>
  <c r="E22" i="1"/>
  <c r="E23" i="1"/>
  <c r="E24" i="1"/>
  <c r="E25" i="1"/>
  <c r="E26" i="1"/>
  <c r="E27" i="1"/>
  <c r="E28" i="1"/>
  <c r="E29" i="1"/>
  <c r="E30" i="1"/>
  <c r="E31" i="1"/>
  <c r="E7" i="1"/>
  <c r="E33" i="1" l="1"/>
  <c r="H33" i="1" l="1"/>
</calcChain>
</file>

<file path=xl/sharedStrings.xml><?xml version="1.0" encoding="utf-8"?>
<sst xmlns="http://schemas.openxmlformats.org/spreadsheetml/2006/main" count="41" uniqueCount="39">
  <si>
    <t>№ з/п</t>
  </si>
  <si>
    <t>Адміністративно-
територіальні одиниці</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</si>
  <si>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</si>
  <si>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</si>
  <si>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</si>
  <si>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</si>
  <si>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</si>
  <si>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</si>
  <si>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</si>
  <si>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</si>
  <si>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</si>
  <si>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</si>
  <si>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</si>
  <si>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</si>
  <si>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</si>
  <si>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</si>
  <si>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</si>
  <si>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</si>
  <si>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</si>
  <si>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</si>
  <si>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</si>
  <si>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</si>
  <si>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</si>
  <si>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</si>
  <si>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</si>
  <si>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</si>
  <si>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</si>
  <si>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</si>
  <si>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</si>
  <si>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</si>
  <si>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Едем АДАМАНОВ</t>
  </si>
  <si>
    <t>Розподіл лікарських засобів для лікування дітей, хворих на нанізм різного походження,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у частині «Медикаменти для дітей, хворих на нанізм різного походження»</t>
  </si>
  <si>
    <t>Генеральний директор</t>
  </si>
  <si>
    <r>
      <t>ГРОУТРОПІН
розчин для ін'єкцій, 8 МО/мл по 2 мл (16 МО /5,34 мг) у флаконі; по 10 флаконів у картонній коробці</t>
    </r>
    <r>
      <rPr>
        <sz val="11"/>
        <color theme="1"/>
        <rFont val="Times New Roman"/>
        <family val="1"/>
        <charset val="204"/>
      </rPr>
      <t xml:space="preserve">
</t>
    </r>
    <r>
      <rPr>
        <b/>
        <sz val="11"/>
        <color theme="1"/>
        <rFont val="Times New Roman"/>
        <family val="1"/>
        <charset val="204"/>
      </rPr>
      <t>(Соматропін із засобом введення, 8 МО/мл)</t>
    </r>
    <r>
      <rPr>
        <sz val="11"/>
        <color theme="1"/>
        <rFont val="Times New Roman"/>
        <family val="1"/>
        <charset val="204"/>
      </rPr>
      <t xml:space="preserve">
</t>
    </r>
    <r>
      <rPr>
        <b/>
        <sz val="11"/>
        <color theme="1"/>
        <rFont val="Times New Roman"/>
        <family val="1"/>
        <charset val="204"/>
      </rPr>
      <t xml:space="preserve">Виробник: Донг-А СТ Ко., Лтд, Корея;
</t>
    </r>
    <r>
      <rPr>
        <sz val="11"/>
        <color theme="1"/>
        <rFont val="Times New Roman"/>
        <family val="1"/>
        <charset val="204"/>
      </rPr>
      <t xml:space="preserve">
</t>
    </r>
    <r>
      <rPr>
        <b/>
        <sz val="11"/>
        <color theme="1"/>
        <rFont val="Times New Roman"/>
        <family val="1"/>
        <charset val="204"/>
      </rPr>
      <t>Ціна флакон (розчин для ін'єкцій) - 593,96 грн
(mnn id: 14327)</t>
    </r>
  </si>
  <si>
    <r>
      <t>ГРОУТРОПІН
розчин для ін'єкцій, 8 МО/мл по 2 мл (16 МО /5,34 мг) у флаконі; по 10 флаконів у картонній коробці</t>
    </r>
    <r>
      <rPr>
        <sz val="11"/>
        <color theme="1"/>
        <rFont val="Times New Roman"/>
        <family val="1"/>
        <charset val="204"/>
      </rPr>
      <t xml:space="preserve">
</t>
    </r>
    <r>
      <rPr>
        <b/>
        <sz val="11"/>
        <color theme="1"/>
        <rFont val="Times New Roman"/>
        <family val="1"/>
        <charset val="204"/>
      </rPr>
      <t>(Соматропін із засобом введення, 8 МО/мл)</t>
    </r>
    <r>
      <rPr>
        <sz val="11"/>
        <color theme="1"/>
        <rFont val="Times New Roman"/>
        <family val="1"/>
        <charset val="204"/>
      </rPr>
      <t xml:space="preserve">
</t>
    </r>
    <r>
      <rPr>
        <b/>
        <sz val="11"/>
        <color theme="1"/>
        <rFont val="Times New Roman"/>
        <family val="1"/>
        <charset val="204"/>
      </rPr>
      <t xml:space="preserve">Виробник: Донг-А СТ Ко., Лтд, Корея;
</t>
    </r>
    <r>
      <rPr>
        <sz val="11"/>
        <color theme="1"/>
        <rFont val="Times New Roman"/>
        <family val="1"/>
        <charset val="204"/>
      </rPr>
      <t xml:space="preserve">
</t>
    </r>
    <r>
      <rPr>
        <b/>
        <sz val="11"/>
        <color theme="1"/>
        <rFont val="Times New Roman"/>
        <family val="1"/>
        <charset val="204"/>
      </rPr>
      <t>Ціна флакон (розчин для ін'єкцій) - 593,97 грн
(mnn id: 14327)</t>
    </r>
  </si>
  <si>
    <t>к-сть флаконів (розчин для ін'єкцій)</t>
  </si>
  <si>
    <t>НДСЛ Охматдит</t>
  </si>
  <si>
    <t>Для дітей віком після 10 років</t>
  </si>
  <si>
    <t>ЗАТВЕРДЖЕНО
наказ державного підприємства 
«Медичні закупівлі України»
від 22 квітня 2024 року №377-Р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</si>
</sst>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1"/>
      <name val="Calibri"/>
      <family val="2"/>
      <charset val="204"/>
    </font>
    <font>
      <b/>
      <sz val="14"/>
      <color theme="1"/>
      <name val="Times New Roman"/>
      <family val="1"/>
      <charset val="204"/>
    </font>
    <font>
      <b/>
      <sz val="11"/>
      <color theme="1"/>
      <name val="Times New Roman"/>
      <family val="1"/>
      <charset val="204"/>
    </font>
    <font>
      <i/>
      <sz val="9"/>
      <color theme="1"/>
      <name val="Times New Roman"/>
      <family val="1"/>
      <charset val="204"/>
    </font>
    <font>
      <sz val="11"/>
      <color theme="1"/>
      <name val="Calibri"/>
      <family val="2"/>
      <charset val="204"/>
    </font>
    <font>
      <sz val="11"/>
      <color theme="1"/>
      <name val="Calibri"/>
      <family val="2"/>
      <charset val="204"/>
      <scheme val="minor"/>
    </font>
    <font>
      <b/>
      <sz val="16"/>
      <color theme="1"/>
      <name val="Times New Roman"/>
      <family val="1"/>
      <charset val="204"/>
    </font>
    <font>
      <b/>
      <sz val="20"/>
      <color rgb="FFFF0000"/>
      <name val="Times New Roman"/>
      <family val="1"/>
      <charset val="204"/>
    </font>
    <font>
      <b/>
      <sz val="18"/>
      <color theme="1"/>
      <name val="Times New Roman"/>
      <family val="1"/>
      <charset val="204"/>
    </font>
    <font>
      <sz val="10"/>
      <color theme="1"/>
      <name val="Arimo"/>
    </font>
    <font>
      <sz val="11"/>
      <color theme="1"/>
      <name val="Times New Roman"/>
      <family val="1"/>
      <charset val="204"/>
    </font>
    <font>
      <b/>
      <sz val="11"/>
      <color theme="1"/>
      <name val="Times New Roman"/>
      <family val="1"/>
      <charset val="204"/>
    </font>
    <font>
      <b/>
      <sz val="18"/>
      <color theme="1"/>
      <name val="Times New Roman"/>
      <family val="1"/>
      <charset val="204"/>
    </font>
    <font>
      <b/>
      <sz val="14"/>
      <color theme="1"/>
      <name val="Times New Roman"/>
      <family val="1"/>
      <charset val="204"/>
    </font>
  </fonts>
  <fills count="3">
    <fill>
      <patternFill patternType="none"/>
    </fill>
    <fill>
      <patternFill patternType="gray125"/>
    </fill>
    <fill>
      <patternFill patternType="solid">
        <fgColor theme="0"/>
        <bgColor theme="0"/>
      </patternFill>
    </fill>
  </fills>
  <borders count="39">
    <border>
      <left/>
      <right/>
      <top/>
      <bottom/>
      <diagonal/>
    </border>
    <border>
      <left/>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right/>
      <top/>
      <bottom/>
      <diagonal/>
    </border>
    <border>
      <left/>
      <right/>
      <top/>
      <bottom/>
      <diagonal/>
    </border>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indexed="64"/>
      </left>
      <right style="thin">
        <color indexed="64"/>
      </right>
      <top/>
      <bottom style="thin">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rgb="FF000000"/>
      </left>
      <right/>
      <top/>
      <bottom/>
      <diagonal/>
    </border>
    <border>
      <left/>
      <right style="thin">
        <color indexed="64"/>
      </right>
      <top style="thin">
        <color indexed="64"/>
      </top>
      <bottom/>
      <diagonal/>
    </border>
    <border>
      <left style="medium">
        <color indexed="64"/>
      </left>
      <right/>
      <top style="medium">
        <color indexed="64"/>
      </top>
      <bottom style="thin">
        <color rgb="FF000000"/>
      </bottom>
      <diagonal/>
    </border>
    <border>
      <left style="medium">
        <color rgb="FF000000"/>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style="medium">
        <color rgb="FF000000"/>
      </left>
      <right style="medium">
        <color indexed="64"/>
      </right>
      <top style="thin">
        <color rgb="FF000000"/>
      </top>
      <bottom style="thin">
        <color rgb="FF000000"/>
      </bottom>
      <diagonal/>
    </border>
    <border>
      <left style="medium">
        <color indexed="64"/>
      </left>
      <right/>
      <top/>
      <bottom style="thin">
        <color rgb="FF000000"/>
      </bottom>
      <diagonal/>
    </border>
    <border>
      <left style="medium">
        <color rgb="FF000000"/>
      </left>
      <right style="medium">
        <color indexed="64"/>
      </right>
      <top style="thin">
        <color rgb="FF000000"/>
      </top>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1">
    <xf numFmtId="0" fontId="0" fillId="0" borderId="0"/>
  </cellStyleXfs>
  <cellXfs count="73">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5" fillId="0" borderId="0" xfId="0" applyFont="1" applyAlignment="1">
      <alignment horizontal="center" vertical="center" wrapText="1"/>
    </xf>
    <xf numFmtId="1" fontId="7" fillId="0" borderId="0" xfId="0" applyNumberFormat="1" applyFont="1" applyAlignment="1">
      <alignment horizontal="center" vertical="center" wrapText="1"/>
    </xf>
    <xf numFmtId="0" fontId="8" fillId="0" borderId="0" xfId="0" applyFont="1"/>
    <xf numFmtId="0" fontId="10" fillId="0" borderId="0" xfId="0" applyFont="1" applyAlignment="1">
      <alignment horizontal="left" vertical="center" wrapText="1"/>
    </xf>
    <xf numFmtId="0" fontId="11" fillId="0" borderId="0" xfId="0" applyFont="1" applyAlignment="1">
      <alignment horizontal="center" vertical="center"/>
    </xf>
    <xf numFmtId="0" fontId="5" fillId="0" borderId="0" xfId="0" applyFont="1" applyAlignment="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13" fillId="0" borderId="0" xfId="0" applyFont="1" applyAlignment="1">
      <alignment vertical="center"/>
    </xf>
    <xf numFmtId="4" fontId="12" fillId="2" borderId="1" xfId="0" applyNumberFormat="1" applyFont="1" applyFill="1" applyBorder="1" applyAlignment="1">
      <alignment horizontal="right" vertical="center" wrapText="1"/>
    </xf>
    <xf numFmtId="0" fontId="8" fillId="0" borderId="0" xfId="0" applyFont="1" applyAlignment="1">
      <alignment vertical="center"/>
    </xf>
    <xf numFmtId="0" fontId="9" fillId="0" borderId="0" xfId="0" applyFont="1"/>
    <xf numFmtId="0" fontId="4" fillId="0" borderId="4" xfId="0" applyFont="1" applyBorder="1"/>
    <xf numFmtId="0" fontId="1" fillId="2" borderId="4" xfId="0" applyFont="1" applyFill="1" applyBorder="1" applyAlignment="1">
      <alignment horizontal="center" vertical="center" wrapText="1"/>
    </xf>
    <xf numFmtId="0" fontId="1" fillId="2" borderId="18" xfId="0" applyFont="1" applyFill="1" applyBorder="1" applyAlignment="1">
      <alignment horizontal="center" vertical="center" wrapText="1"/>
    </xf>
    <xf numFmtId="4" fontId="5" fillId="2" borderId="16" xfId="0" applyNumberFormat="1" applyFont="1" applyFill="1" applyBorder="1" applyAlignment="1">
      <alignment horizontal="center" vertical="center"/>
    </xf>
    <xf numFmtId="3" fontId="17" fillId="0" borderId="16" xfId="0" applyNumberFormat="1" applyFont="1" applyBorder="1" applyAlignment="1">
      <alignment horizontal="center" vertical="center" wrapText="1"/>
    </xf>
    <xf numFmtId="3" fontId="1" fillId="0" borderId="21" xfId="0" applyNumberFormat="1" applyFont="1" applyBorder="1" applyAlignment="1">
      <alignment horizontal="center" vertical="center" wrapText="1"/>
    </xf>
    <xf numFmtId="1" fontId="7" fillId="0" borderId="3" xfId="0" applyNumberFormat="1" applyFont="1" applyBorder="1" applyAlignment="1">
      <alignment horizontal="center" vertical="center" wrapText="1"/>
    </xf>
    <xf numFmtId="4" fontId="1" fillId="0" borderId="20" xfId="0" applyNumberFormat="1" applyFont="1" applyBorder="1" applyAlignment="1">
      <alignment horizontal="center" vertical="center" wrapText="1"/>
    </xf>
    <xf numFmtId="3" fontId="1" fillId="0" borderId="20" xfId="0" applyNumberFormat="1" applyFont="1" applyBorder="1" applyAlignment="1">
      <alignment horizontal="center" vertical="center" wrapText="1"/>
    </xf>
    <xf numFmtId="1" fontId="7" fillId="0" borderId="2" xfId="0" applyNumberFormat="1" applyFont="1" applyBorder="1" applyAlignment="1">
      <alignment horizontal="center" vertical="center" wrapText="1"/>
    </xf>
    <xf numFmtId="1" fontId="7" fillId="0" borderId="19" xfId="0" applyNumberFormat="1" applyFont="1" applyBorder="1" applyAlignment="1">
      <alignment horizontal="center" vertical="center" wrapText="1"/>
    </xf>
    <xf numFmtId="4" fontId="1" fillId="0" borderId="22" xfId="0" applyNumberFormat="1" applyFont="1" applyBorder="1" applyAlignment="1">
      <alignment horizontal="center" vertical="center" wrapText="1"/>
    </xf>
    <xf numFmtId="3" fontId="1" fillId="0" borderId="22" xfId="0" applyNumberFormat="1" applyFont="1" applyBorder="1" applyAlignment="1">
      <alignment horizontal="center" vertical="center" wrapText="1"/>
    </xf>
    <xf numFmtId="1" fontId="7" fillId="0" borderId="23" xfId="0" applyNumberFormat="1" applyFont="1" applyBorder="1" applyAlignment="1">
      <alignment horizontal="center" vertical="center" wrapText="1"/>
    </xf>
    <xf numFmtId="1" fontId="7" fillId="0" borderId="24" xfId="0" applyNumberFormat="1" applyFont="1" applyBorder="1" applyAlignment="1">
      <alignment horizontal="center" vertical="center" wrapText="1"/>
    </xf>
    <xf numFmtId="4" fontId="1" fillId="0" borderId="25" xfId="0" applyNumberFormat="1" applyFont="1" applyBorder="1" applyAlignment="1">
      <alignment horizontal="center" vertical="center" wrapText="1"/>
    </xf>
    <xf numFmtId="3" fontId="1" fillId="0" borderId="25"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0" fontId="1" fillId="0" borderId="16" xfId="0" applyFont="1" applyBorder="1" applyAlignment="1">
      <alignment horizontal="center" vertical="center"/>
    </xf>
    <xf numFmtId="1" fontId="7" fillId="0" borderId="26" xfId="0" applyNumberFormat="1" applyFont="1" applyBorder="1" applyAlignment="1">
      <alignment horizontal="center" vertical="center" wrapText="1"/>
    </xf>
    <xf numFmtId="1" fontId="7" fillId="0" borderId="18" xfId="0" applyNumberFormat="1" applyFont="1" applyBorder="1" applyAlignment="1">
      <alignment horizontal="center" vertical="center" wrapText="1"/>
    </xf>
    <xf numFmtId="0" fontId="1" fillId="0" borderId="28" xfId="0" applyFont="1" applyBorder="1" applyAlignment="1">
      <alignment horizontal="center" vertical="center"/>
    </xf>
    <xf numFmtId="0" fontId="5" fillId="0" borderId="29" xfId="0" applyFont="1" applyBorder="1" applyAlignment="1">
      <alignment horizontal="left" vertical="center" wrapText="1"/>
    </xf>
    <xf numFmtId="0" fontId="1" fillId="0" borderId="30" xfId="0" applyFont="1" applyBorder="1" applyAlignment="1">
      <alignment horizontal="center" vertical="center"/>
    </xf>
    <xf numFmtId="0" fontId="5" fillId="0" borderId="31" xfId="0" applyFont="1" applyBorder="1" applyAlignment="1">
      <alignment horizontal="left" vertical="center" wrapText="1"/>
    </xf>
    <xf numFmtId="0" fontId="1" fillId="0" borderId="32" xfId="0" applyFont="1" applyBorder="1" applyAlignment="1">
      <alignment horizontal="center" vertical="center"/>
    </xf>
    <xf numFmtId="0" fontId="1" fillId="0" borderId="9" xfId="0" applyFont="1" applyBorder="1" applyAlignment="1">
      <alignment horizontal="center" vertical="center"/>
    </xf>
    <xf numFmtId="0" fontId="5" fillId="0" borderId="33" xfId="0" applyFont="1" applyBorder="1" applyAlignment="1">
      <alignment horizontal="left" vertical="center" wrapText="1"/>
    </xf>
    <xf numFmtId="0" fontId="17" fillId="0" borderId="34" xfId="0" applyFont="1" applyBorder="1" applyAlignment="1">
      <alignment horizontal="left" vertical="center" wrapText="1"/>
    </xf>
    <xf numFmtId="3" fontId="1" fillId="0" borderId="27" xfId="0" applyNumberFormat="1" applyFont="1" applyBorder="1" applyAlignment="1">
      <alignment horizontal="center" vertical="center" wrapText="1"/>
    </xf>
    <xf numFmtId="3" fontId="5" fillId="2" borderId="14" xfId="0" applyNumberFormat="1" applyFont="1" applyFill="1" applyBorder="1" applyAlignment="1">
      <alignment horizontal="center" vertical="center"/>
    </xf>
    <xf numFmtId="4" fontId="1" fillId="0" borderId="21" xfId="0" applyNumberFormat="1" applyFont="1" applyBorder="1" applyAlignment="1">
      <alignment horizontal="center" vertical="center" wrapText="1"/>
    </xf>
    <xf numFmtId="4" fontId="1" fillId="0" borderId="35" xfId="0" applyNumberFormat="1" applyFont="1" applyBorder="1" applyAlignment="1">
      <alignment horizontal="center" vertical="center" wrapText="1"/>
    </xf>
    <xf numFmtId="4" fontId="17" fillId="0" borderId="14" xfId="0" applyNumberFormat="1" applyFont="1" applyBorder="1" applyAlignment="1">
      <alignment horizontal="center" vertical="center" wrapText="1"/>
    </xf>
    <xf numFmtId="4" fontId="5" fillId="0" borderId="36" xfId="0" applyNumberFormat="1" applyFont="1" applyBorder="1" applyAlignment="1">
      <alignment horizontal="center" vertical="center" wrapText="1"/>
    </xf>
    <xf numFmtId="4" fontId="5" fillId="0" borderId="37" xfId="0" applyNumberFormat="1" applyFont="1" applyBorder="1" applyAlignment="1">
      <alignment horizontal="center" vertical="center" wrapText="1"/>
    </xf>
    <xf numFmtId="4" fontId="5" fillId="0" borderId="38" xfId="0" applyNumberFormat="1" applyFont="1" applyBorder="1" applyAlignment="1">
      <alignment horizontal="center" vertical="center" wrapText="1"/>
    </xf>
    <xf numFmtId="0" fontId="10" fillId="0" borderId="14" xfId="0" applyFont="1" applyBorder="1" applyAlignment="1">
      <alignment horizontal="left" vertical="center" wrapText="1"/>
    </xf>
    <xf numFmtId="0" fontId="4" fillId="0" borderId="15" xfId="0" applyFont="1" applyBorder="1"/>
    <xf numFmtId="0" fontId="16" fillId="2" borderId="5" xfId="0" applyFont="1" applyFill="1" applyBorder="1" applyAlignment="1">
      <alignment horizontal="left" vertical="center" wrapText="1"/>
    </xf>
    <xf numFmtId="0" fontId="4" fillId="0" borderId="6" xfId="0" applyFont="1" applyBorder="1"/>
    <xf numFmtId="0" fontId="4" fillId="0" borderId="7" xfId="0" applyFont="1" applyBorder="1"/>
    <xf numFmtId="0" fontId="3"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5" fillId="2" borderId="1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5" xfId="0" applyFont="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002"/>
  <sheetViews>
    <sheetView tabSelected="1" zoomScale="60" zoomScaleNormal="60" workbookViewId="0">
      <selection activeCell="K4" sqref="K4"/>
    </sheetView>
  </sheetViews>
  <sheetFormatPr defaultColWidth="14.453125" defaultRowHeight="15" customHeight="1"/>
  <cols>
    <col min="1" max="2" width="5.1796875" customWidth="1"/>
    <col min="3" max="3" width="43" customWidth="1"/>
    <col min="4" max="7" width="29.1796875" customWidth="1"/>
    <col min="8" max="8" width="45.81640625" customWidth="1"/>
  </cols>
  <sheetData>
    <row r="1" spans="1:28" ht="94.5" customHeight="1">
      <c r="A1" s="1"/>
      <c r="B1" s="1"/>
      <c r="C1" s="2"/>
      <c r="D1" s="2"/>
      <c r="H1" s="3" t="s">
        <v>38</v>
      </c>
    </row>
    <row r="2" spans="1:28" ht="149.25" customHeight="1" thickBot="1">
      <c r="A2" s="4"/>
      <c r="B2" s="60" t="s">
        <v>31</v>
      </c>
      <c r="C2" s="59"/>
      <c r="D2" s="59"/>
      <c r="E2" s="59"/>
      <c r="F2" s="59"/>
      <c r="G2" s="59"/>
      <c r="H2" s="59"/>
    </row>
    <row r="3" spans="1:28" ht="39" customHeight="1" thickBot="1">
      <c r="A3" s="4"/>
      <c r="B3" s="68" t="s">
        <v>0</v>
      </c>
      <c r="C3" s="65" t="s">
        <v>1</v>
      </c>
      <c r="D3" s="61" t="s">
        <v>37</v>
      </c>
      <c r="E3" s="71"/>
      <c r="F3" s="71"/>
      <c r="G3" s="72"/>
      <c r="H3" s="63" t="s">
        <v>2</v>
      </c>
    </row>
    <row r="4" spans="1:28" ht="221.25" customHeight="1" thickBot="1">
      <c r="A4" s="5"/>
      <c r="B4" s="69"/>
      <c r="C4" s="66"/>
      <c r="D4" s="61" t="s">
        <v>33</v>
      </c>
      <c r="E4" s="62"/>
      <c r="F4" s="61" t="s">
        <v>34</v>
      </c>
      <c r="G4" s="62"/>
      <c r="H4" s="64"/>
    </row>
    <row r="5" spans="1:28" ht="34.5" customHeight="1" thickBot="1">
      <c r="A5" s="5"/>
      <c r="B5" s="70"/>
      <c r="C5" s="67"/>
      <c r="D5" s="18" t="s">
        <v>35</v>
      </c>
      <c r="E5" s="19" t="s">
        <v>3</v>
      </c>
      <c r="F5" s="18" t="s">
        <v>35</v>
      </c>
      <c r="G5" s="19" t="s">
        <v>3</v>
      </c>
      <c r="H5" s="17"/>
    </row>
    <row r="6" spans="1:28" ht="12" customHeight="1" thickBot="1">
      <c r="A6" s="6"/>
      <c r="B6" s="37">
        <v>1</v>
      </c>
      <c r="C6" s="38">
        <v>2</v>
      </c>
      <c r="D6" s="26">
        <v>3</v>
      </c>
      <c r="E6" s="30">
        <v>4</v>
      </c>
      <c r="F6" s="31">
        <v>5</v>
      </c>
      <c r="G6" s="27">
        <v>6</v>
      </c>
      <c r="H6" s="23">
        <v>7</v>
      </c>
      <c r="I6" s="7"/>
    </row>
    <row r="7" spans="1:28" ht="18" customHeight="1">
      <c r="A7" s="1"/>
      <c r="B7" s="39">
        <v>1</v>
      </c>
      <c r="C7" s="40" t="s">
        <v>4</v>
      </c>
      <c r="D7" s="22">
        <v>0</v>
      </c>
      <c r="E7" s="28">
        <f>D7*593.96</f>
        <v>0</v>
      </c>
      <c r="F7" s="29">
        <v>0</v>
      </c>
      <c r="G7" s="49">
        <f>F7*593.97</f>
        <v>0</v>
      </c>
      <c r="H7" s="52">
        <f>E7+G7</f>
        <v>0</v>
      </c>
    </row>
    <row r="8" spans="1:28" ht="18" customHeight="1">
      <c r="A8" s="1"/>
      <c r="B8" s="41">
        <v>2</v>
      </c>
      <c r="C8" s="42" t="s">
        <v>5</v>
      </c>
      <c r="D8" s="22">
        <v>3440</v>
      </c>
      <c r="E8" s="24">
        <f t="shared" ref="E8:E32" si="0">D8*593.96</f>
        <v>2043222.4000000001</v>
      </c>
      <c r="F8" s="25">
        <v>0</v>
      </c>
      <c r="G8" s="49">
        <f t="shared" ref="G8:G33" si="1">F8*593.97</f>
        <v>0</v>
      </c>
      <c r="H8" s="53">
        <f t="shared" ref="H8:H32" si="2">E8+G8</f>
        <v>2043222.4000000001</v>
      </c>
    </row>
    <row r="9" spans="1:28" ht="18" customHeight="1">
      <c r="A9" s="1"/>
      <c r="B9" s="43">
        <v>3</v>
      </c>
      <c r="C9" s="42" t="s">
        <v>6</v>
      </c>
      <c r="D9" s="22">
        <v>6570</v>
      </c>
      <c r="E9" s="24">
        <f t="shared" si="0"/>
        <v>3902317.2</v>
      </c>
      <c r="F9" s="25">
        <v>0</v>
      </c>
      <c r="G9" s="49">
        <f t="shared" si="1"/>
        <v>0</v>
      </c>
      <c r="H9" s="53">
        <f t="shared" si="2"/>
        <v>3902317.2</v>
      </c>
    </row>
    <row r="10" spans="1:28" ht="18" customHeight="1">
      <c r="A10" s="1"/>
      <c r="B10" s="41">
        <v>4</v>
      </c>
      <c r="C10" s="42" t="s">
        <v>7</v>
      </c>
      <c r="D10" s="22">
        <v>0</v>
      </c>
      <c r="E10" s="24">
        <f t="shared" si="0"/>
        <v>0</v>
      </c>
      <c r="F10" s="25">
        <v>0</v>
      </c>
      <c r="G10" s="49">
        <f t="shared" si="1"/>
        <v>0</v>
      </c>
      <c r="H10" s="53">
        <f t="shared" si="2"/>
        <v>0</v>
      </c>
      <c r="I10" s="16"/>
      <c r="J10" s="16"/>
      <c r="K10" s="16"/>
      <c r="L10" s="16"/>
      <c r="M10" s="16"/>
      <c r="N10" s="16"/>
      <c r="O10" s="16"/>
      <c r="P10" s="16"/>
      <c r="Q10" s="16"/>
      <c r="R10" s="16"/>
      <c r="S10" s="16"/>
      <c r="T10" s="16"/>
      <c r="U10" s="16"/>
      <c r="V10" s="16"/>
      <c r="W10" s="16"/>
      <c r="X10" s="16"/>
      <c r="Y10" s="16"/>
      <c r="Z10" s="16"/>
      <c r="AA10" s="16"/>
      <c r="AB10" s="16"/>
    </row>
    <row r="11" spans="1:28" ht="18" customHeight="1">
      <c r="A11" s="1"/>
      <c r="B11" s="43">
        <v>5</v>
      </c>
      <c r="C11" s="42" t="s">
        <v>8</v>
      </c>
      <c r="D11" s="22">
        <v>2270</v>
      </c>
      <c r="E11" s="24">
        <f t="shared" si="0"/>
        <v>1348289.2000000002</v>
      </c>
      <c r="F11" s="25">
        <v>0</v>
      </c>
      <c r="G11" s="49">
        <f t="shared" si="1"/>
        <v>0</v>
      </c>
      <c r="H11" s="53">
        <f t="shared" si="2"/>
        <v>1348289.2000000002</v>
      </c>
    </row>
    <row r="12" spans="1:28" ht="18" customHeight="1">
      <c r="A12" s="1"/>
      <c r="B12" s="41">
        <v>6</v>
      </c>
      <c r="C12" s="42" t="s">
        <v>9</v>
      </c>
      <c r="D12" s="22">
        <v>1800</v>
      </c>
      <c r="E12" s="24">
        <f t="shared" si="0"/>
        <v>1069128</v>
      </c>
      <c r="F12" s="25">
        <v>0</v>
      </c>
      <c r="G12" s="49">
        <f t="shared" si="1"/>
        <v>0</v>
      </c>
      <c r="H12" s="53">
        <f t="shared" si="2"/>
        <v>1069128</v>
      </c>
    </row>
    <row r="13" spans="1:28" ht="18" customHeight="1">
      <c r="A13" s="1"/>
      <c r="B13" s="43">
        <v>7</v>
      </c>
      <c r="C13" s="42" t="s">
        <v>10</v>
      </c>
      <c r="D13" s="22">
        <v>0</v>
      </c>
      <c r="E13" s="24">
        <f t="shared" si="0"/>
        <v>0</v>
      </c>
      <c r="F13" s="25">
        <v>0</v>
      </c>
      <c r="G13" s="49">
        <f t="shared" si="1"/>
        <v>0</v>
      </c>
      <c r="H13" s="53">
        <f t="shared" si="2"/>
        <v>0</v>
      </c>
      <c r="I13" s="16"/>
      <c r="J13" s="16"/>
      <c r="K13" s="16"/>
      <c r="L13" s="16"/>
      <c r="M13" s="16"/>
      <c r="N13" s="16"/>
      <c r="O13" s="16"/>
      <c r="P13" s="16"/>
      <c r="Q13" s="16"/>
      <c r="R13" s="16"/>
      <c r="S13" s="16"/>
      <c r="T13" s="16"/>
      <c r="U13" s="16"/>
      <c r="V13" s="16"/>
      <c r="W13" s="16"/>
      <c r="X13" s="16"/>
      <c r="Y13" s="16"/>
      <c r="Z13" s="16"/>
      <c r="AA13" s="16"/>
      <c r="AB13" s="16"/>
    </row>
    <row r="14" spans="1:28" ht="18" customHeight="1">
      <c r="A14" s="1"/>
      <c r="B14" s="41">
        <v>8</v>
      </c>
      <c r="C14" s="42" t="s">
        <v>11</v>
      </c>
      <c r="D14" s="22">
        <v>2570</v>
      </c>
      <c r="E14" s="24">
        <f t="shared" si="0"/>
        <v>1526477.2000000002</v>
      </c>
      <c r="F14" s="25">
        <v>0</v>
      </c>
      <c r="G14" s="49">
        <f t="shared" si="1"/>
        <v>0</v>
      </c>
      <c r="H14" s="53">
        <f t="shared" si="2"/>
        <v>1526477.2000000002</v>
      </c>
    </row>
    <row r="15" spans="1:28" ht="18" customHeight="1">
      <c r="A15" s="1"/>
      <c r="B15" s="43">
        <v>9</v>
      </c>
      <c r="C15" s="42" t="s">
        <v>12</v>
      </c>
      <c r="D15" s="22">
        <v>5190</v>
      </c>
      <c r="E15" s="24">
        <f t="shared" si="0"/>
        <v>3082652.4000000004</v>
      </c>
      <c r="F15" s="25">
        <v>0</v>
      </c>
      <c r="G15" s="49">
        <f t="shared" si="1"/>
        <v>0</v>
      </c>
      <c r="H15" s="53">
        <f t="shared" si="2"/>
        <v>3082652.4000000004</v>
      </c>
      <c r="I15" s="16"/>
      <c r="J15" s="16"/>
      <c r="K15" s="16"/>
      <c r="L15" s="16"/>
      <c r="M15" s="16"/>
      <c r="N15" s="16"/>
      <c r="O15" s="16"/>
      <c r="P15" s="16"/>
      <c r="Q15" s="16"/>
      <c r="R15" s="16"/>
      <c r="S15" s="16"/>
      <c r="T15" s="16"/>
      <c r="U15" s="16"/>
      <c r="V15" s="16"/>
      <c r="W15" s="16"/>
      <c r="X15" s="16"/>
      <c r="Y15" s="16"/>
      <c r="Z15" s="16"/>
      <c r="AA15" s="16"/>
      <c r="AB15" s="16"/>
    </row>
    <row r="16" spans="1:28" ht="18" customHeight="1">
      <c r="A16" s="1"/>
      <c r="B16" s="41">
        <v>10</v>
      </c>
      <c r="C16" s="42" t="s">
        <v>13</v>
      </c>
      <c r="D16" s="22">
        <v>550</v>
      </c>
      <c r="E16" s="24">
        <f t="shared" si="0"/>
        <v>326678</v>
      </c>
      <c r="F16" s="25">
        <v>0</v>
      </c>
      <c r="G16" s="49">
        <f t="shared" si="1"/>
        <v>0</v>
      </c>
      <c r="H16" s="53">
        <f t="shared" si="2"/>
        <v>326678</v>
      </c>
    </row>
    <row r="17" spans="1:28" ht="18" customHeight="1">
      <c r="A17" s="1"/>
      <c r="B17" s="43">
        <v>11</v>
      </c>
      <c r="C17" s="42" t="s">
        <v>14</v>
      </c>
      <c r="D17" s="22">
        <v>1360</v>
      </c>
      <c r="E17" s="24">
        <f t="shared" si="0"/>
        <v>807785.60000000009</v>
      </c>
      <c r="F17" s="25">
        <v>0</v>
      </c>
      <c r="G17" s="49">
        <f t="shared" si="1"/>
        <v>0</v>
      </c>
      <c r="H17" s="53">
        <f t="shared" si="2"/>
        <v>807785.60000000009</v>
      </c>
    </row>
    <row r="18" spans="1:28" ht="18" customHeight="1">
      <c r="A18" s="1"/>
      <c r="B18" s="41">
        <v>12</v>
      </c>
      <c r="C18" s="42" t="s">
        <v>15</v>
      </c>
      <c r="D18" s="22">
        <v>6720</v>
      </c>
      <c r="E18" s="24">
        <f t="shared" si="0"/>
        <v>3991411.2</v>
      </c>
      <c r="F18" s="25">
        <v>0</v>
      </c>
      <c r="G18" s="49">
        <f t="shared" si="1"/>
        <v>0</v>
      </c>
      <c r="H18" s="53">
        <f t="shared" si="2"/>
        <v>3991411.2</v>
      </c>
      <c r="I18" s="16"/>
      <c r="J18" s="16"/>
      <c r="K18" s="16"/>
      <c r="L18" s="16"/>
      <c r="M18" s="16"/>
      <c r="N18" s="16"/>
      <c r="O18" s="16"/>
      <c r="P18" s="16"/>
      <c r="Q18" s="16"/>
      <c r="R18" s="16"/>
      <c r="S18" s="16"/>
      <c r="T18" s="16"/>
      <c r="U18" s="16"/>
      <c r="V18" s="16"/>
      <c r="W18" s="16"/>
      <c r="X18" s="16"/>
      <c r="Y18" s="16"/>
      <c r="Z18" s="16"/>
      <c r="AA18" s="16"/>
      <c r="AB18" s="16"/>
    </row>
    <row r="19" spans="1:28" ht="18" customHeight="1">
      <c r="A19" s="1"/>
      <c r="B19" s="43">
        <v>13</v>
      </c>
      <c r="C19" s="42" t="s">
        <v>16</v>
      </c>
      <c r="D19" s="22">
        <v>1100</v>
      </c>
      <c r="E19" s="24">
        <f t="shared" si="0"/>
        <v>653356</v>
      </c>
      <c r="F19" s="25">
        <v>0</v>
      </c>
      <c r="G19" s="49">
        <f t="shared" si="1"/>
        <v>0</v>
      </c>
      <c r="H19" s="53">
        <f t="shared" si="2"/>
        <v>653356</v>
      </c>
    </row>
    <row r="20" spans="1:28" ht="18" customHeight="1">
      <c r="A20" s="1"/>
      <c r="B20" s="41">
        <v>14</v>
      </c>
      <c r="C20" s="42" t="s">
        <v>17</v>
      </c>
      <c r="D20" s="22">
        <v>7440</v>
      </c>
      <c r="E20" s="24">
        <f t="shared" si="0"/>
        <v>4419062.4000000004</v>
      </c>
      <c r="F20" s="25">
        <v>0</v>
      </c>
      <c r="G20" s="49">
        <f t="shared" si="1"/>
        <v>0</v>
      </c>
      <c r="H20" s="53">
        <f t="shared" si="2"/>
        <v>4419062.4000000004</v>
      </c>
    </row>
    <row r="21" spans="1:28" ht="18" customHeight="1">
      <c r="A21" s="1"/>
      <c r="B21" s="43">
        <v>15</v>
      </c>
      <c r="C21" s="42" t="s">
        <v>18</v>
      </c>
      <c r="D21" s="22">
        <v>0</v>
      </c>
      <c r="E21" s="24">
        <f t="shared" si="0"/>
        <v>0</v>
      </c>
      <c r="F21" s="25">
        <v>18910</v>
      </c>
      <c r="G21" s="49">
        <f t="shared" si="1"/>
        <v>11231972.700000001</v>
      </c>
      <c r="H21" s="53">
        <f t="shared" si="2"/>
        <v>11231972.700000001</v>
      </c>
      <c r="I21" s="16"/>
      <c r="J21" s="16"/>
      <c r="K21" s="16"/>
      <c r="L21" s="16"/>
      <c r="M21" s="16"/>
      <c r="N21" s="16"/>
      <c r="O21" s="16"/>
      <c r="P21" s="16"/>
      <c r="Q21" s="16"/>
      <c r="R21" s="16"/>
      <c r="S21" s="16"/>
      <c r="T21" s="16"/>
      <c r="U21" s="16"/>
      <c r="V21" s="16"/>
      <c r="W21" s="16"/>
      <c r="X21" s="16"/>
      <c r="Y21" s="16"/>
      <c r="Z21" s="16"/>
      <c r="AA21" s="16"/>
      <c r="AB21" s="16"/>
    </row>
    <row r="22" spans="1:28" ht="18" customHeight="1">
      <c r="A22" s="1"/>
      <c r="B22" s="41">
        <v>16</v>
      </c>
      <c r="C22" s="42" t="s">
        <v>19</v>
      </c>
      <c r="D22" s="22">
        <v>4700</v>
      </c>
      <c r="E22" s="24">
        <f t="shared" si="0"/>
        <v>2791612</v>
      </c>
      <c r="F22" s="25">
        <v>1860</v>
      </c>
      <c r="G22" s="49">
        <f t="shared" si="1"/>
        <v>1104784.2</v>
      </c>
      <c r="H22" s="53">
        <f t="shared" si="2"/>
        <v>3896396.2</v>
      </c>
    </row>
    <row r="23" spans="1:28" ht="18" customHeight="1">
      <c r="A23" s="1"/>
      <c r="B23" s="43">
        <v>17</v>
      </c>
      <c r="C23" s="42" t="s">
        <v>20</v>
      </c>
      <c r="D23" s="22">
        <v>2500</v>
      </c>
      <c r="E23" s="24">
        <f t="shared" si="0"/>
        <v>1484900</v>
      </c>
      <c r="F23" s="25">
        <v>0</v>
      </c>
      <c r="G23" s="49">
        <f t="shared" si="1"/>
        <v>0</v>
      </c>
      <c r="H23" s="53">
        <f t="shared" si="2"/>
        <v>1484900</v>
      </c>
    </row>
    <row r="24" spans="1:28" ht="18" customHeight="1">
      <c r="A24" s="1"/>
      <c r="B24" s="41">
        <v>18</v>
      </c>
      <c r="C24" s="42" t="s">
        <v>21</v>
      </c>
      <c r="D24" s="22">
        <v>1360</v>
      </c>
      <c r="E24" s="24">
        <f t="shared" si="0"/>
        <v>807785.60000000009</v>
      </c>
      <c r="F24" s="25">
        <v>0</v>
      </c>
      <c r="G24" s="49">
        <f t="shared" si="1"/>
        <v>0</v>
      </c>
      <c r="H24" s="53">
        <f t="shared" si="2"/>
        <v>807785.60000000009</v>
      </c>
      <c r="I24" s="16"/>
      <c r="J24" s="16"/>
      <c r="K24" s="16"/>
      <c r="L24" s="16"/>
      <c r="M24" s="16"/>
      <c r="N24" s="16"/>
      <c r="O24" s="16"/>
      <c r="P24" s="16"/>
      <c r="Q24" s="16"/>
      <c r="R24" s="16"/>
      <c r="S24" s="16"/>
      <c r="T24" s="16"/>
      <c r="U24" s="16"/>
      <c r="V24" s="16"/>
      <c r="W24" s="16"/>
      <c r="X24" s="16"/>
      <c r="Y24" s="16"/>
      <c r="Z24" s="16"/>
      <c r="AA24" s="16"/>
      <c r="AB24" s="16"/>
    </row>
    <row r="25" spans="1:28" ht="18" customHeight="1">
      <c r="A25" s="1"/>
      <c r="B25" s="43">
        <v>19</v>
      </c>
      <c r="C25" s="42" t="s">
        <v>22</v>
      </c>
      <c r="D25" s="22">
        <v>2120</v>
      </c>
      <c r="E25" s="24">
        <f t="shared" si="0"/>
        <v>1259195.2000000002</v>
      </c>
      <c r="F25" s="25">
        <v>0</v>
      </c>
      <c r="G25" s="49">
        <f t="shared" si="1"/>
        <v>0</v>
      </c>
      <c r="H25" s="53">
        <f t="shared" si="2"/>
        <v>1259195.2000000002</v>
      </c>
    </row>
    <row r="26" spans="1:28" ht="18" customHeight="1">
      <c r="A26" s="1"/>
      <c r="B26" s="41">
        <v>20</v>
      </c>
      <c r="C26" s="42" t="s">
        <v>23</v>
      </c>
      <c r="D26" s="22">
        <v>1050</v>
      </c>
      <c r="E26" s="24">
        <f t="shared" si="0"/>
        <v>623658</v>
      </c>
      <c r="F26" s="25">
        <v>0</v>
      </c>
      <c r="G26" s="49">
        <f t="shared" si="1"/>
        <v>0</v>
      </c>
      <c r="H26" s="53">
        <f t="shared" si="2"/>
        <v>623658</v>
      </c>
      <c r="I26" s="16"/>
      <c r="J26" s="16"/>
      <c r="K26" s="16"/>
      <c r="L26" s="16"/>
      <c r="M26" s="16"/>
      <c r="N26" s="16"/>
      <c r="O26" s="16"/>
      <c r="P26" s="16"/>
      <c r="Q26" s="16"/>
      <c r="R26" s="16"/>
      <c r="S26" s="16"/>
      <c r="T26" s="16"/>
      <c r="U26" s="16"/>
      <c r="V26" s="16"/>
      <c r="W26" s="16"/>
      <c r="X26" s="16"/>
      <c r="Y26" s="16"/>
      <c r="Z26" s="16"/>
      <c r="AA26" s="16"/>
      <c r="AB26" s="16"/>
    </row>
    <row r="27" spans="1:28" ht="18" customHeight="1">
      <c r="A27" s="1"/>
      <c r="B27" s="43">
        <v>21</v>
      </c>
      <c r="C27" s="42" t="s">
        <v>24</v>
      </c>
      <c r="D27" s="22">
        <v>1370</v>
      </c>
      <c r="E27" s="24">
        <f t="shared" si="0"/>
        <v>813725.20000000007</v>
      </c>
      <c r="F27" s="25">
        <v>0</v>
      </c>
      <c r="G27" s="49">
        <f t="shared" si="1"/>
        <v>0</v>
      </c>
      <c r="H27" s="53">
        <f t="shared" si="2"/>
        <v>813725.20000000007</v>
      </c>
      <c r="I27" s="16"/>
      <c r="J27" s="16"/>
      <c r="K27" s="16"/>
      <c r="L27" s="16"/>
      <c r="M27" s="16"/>
      <c r="N27" s="16"/>
      <c r="O27" s="16"/>
      <c r="P27" s="16"/>
      <c r="Q27" s="16"/>
      <c r="R27" s="16"/>
      <c r="S27" s="16"/>
      <c r="T27" s="16"/>
      <c r="U27" s="16"/>
      <c r="V27" s="16"/>
      <c r="W27" s="16"/>
      <c r="X27" s="16"/>
      <c r="Y27" s="16"/>
      <c r="Z27" s="16"/>
      <c r="AA27" s="16"/>
      <c r="AB27" s="16"/>
    </row>
    <row r="28" spans="1:28" ht="18" customHeight="1">
      <c r="A28" s="1"/>
      <c r="B28" s="41">
        <v>22</v>
      </c>
      <c r="C28" s="42" t="s">
        <v>25</v>
      </c>
      <c r="D28" s="22">
        <v>2420</v>
      </c>
      <c r="E28" s="24">
        <f t="shared" si="0"/>
        <v>1437383.2000000002</v>
      </c>
      <c r="F28" s="25">
        <v>0</v>
      </c>
      <c r="G28" s="49">
        <f t="shared" si="1"/>
        <v>0</v>
      </c>
      <c r="H28" s="53">
        <f t="shared" si="2"/>
        <v>1437383.2000000002</v>
      </c>
    </row>
    <row r="29" spans="1:28" ht="18" customHeight="1">
      <c r="A29" s="1"/>
      <c r="B29" s="43">
        <v>23</v>
      </c>
      <c r="C29" s="42" t="s">
        <v>26</v>
      </c>
      <c r="D29" s="22">
        <v>0</v>
      </c>
      <c r="E29" s="24">
        <f t="shared" si="0"/>
        <v>0</v>
      </c>
      <c r="F29" s="25">
        <v>3390</v>
      </c>
      <c r="G29" s="49">
        <f t="shared" si="1"/>
        <v>2013558.3</v>
      </c>
      <c r="H29" s="53">
        <f t="shared" si="2"/>
        <v>2013558.3</v>
      </c>
      <c r="I29" s="16"/>
      <c r="J29" s="16"/>
      <c r="K29" s="16"/>
      <c r="L29" s="16"/>
      <c r="M29" s="16"/>
      <c r="N29" s="16"/>
      <c r="O29" s="16"/>
      <c r="P29" s="16"/>
      <c r="Q29" s="16"/>
      <c r="R29" s="16"/>
      <c r="S29" s="16"/>
      <c r="T29" s="16"/>
      <c r="U29" s="16"/>
      <c r="V29" s="16"/>
      <c r="W29" s="16"/>
      <c r="X29" s="16"/>
      <c r="Y29" s="16"/>
      <c r="Z29" s="16"/>
      <c r="AA29" s="16"/>
      <c r="AB29" s="16"/>
    </row>
    <row r="30" spans="1:28" ht="18" customHeight="1">
      <c r="A30" s="1"/>
      <c r="B30" s="41">
        <v>24</v>
      </c>
      <c r="C30" s="42" t="s">
        <v>27</v>
      </c>
      <c r="D30" s="22">
        <v>3210</v>
      </c>
      <c r="E30" s="24">
        <f t="shared" si="0"/>
        <v>1906611.6</v>
      </c>
      <c r="F30" s="25">
        <v>0</v>
      </c>
      <c r="G30" s="49">
        <f t="shared" si="1"/>
        <v>0</v>
      </c>
      <c r="H30" s="53">
        <f t="shared" si="2"/>
        <v>1906611.6</v>
      </c>
      <c r="I30" s="16"/>
      <c r="J30" s="16"/>
      <c r="K30" s="16"/>
      <c r="L30" s="16"/>
      <c r="M30" s="16"/>
      <c r="N30" s="16"/>
      <c r="O30" s="16"/>
      <c r="P30" s="16"/>
      <c r="Q30" s="16"/>
      <c r="R30" s="16"/>
      <c r="S30" s="16"/>
      <c r="T30" s="16"/>
      <c r="U30" s="16"/>
      <c r="V30" s="16"/>
      <c r="W30" s="16"/>
      <c r="X30" s="16"/>
      <c r="Y30" s="16"/>
      <c r="Z30" s="16"/>
      <c r="AA30" s="16"/>
      <c r="AB30" s="16"/>
    </row>
    <row r="31" spans="1:28" ht="19.5" customHeight="1" thickBot="1">
      <c r="A31" s="1"/>
      <c r="B31" s="44">
        <v>25</v>
      </c>
      <c r="C31" s="45" t="s">
        <v>28</v>
      </c>
      <c r="D31" s="34">
        <v>0</v>
      </c>
      <c r="E31" s="32">
        <f t="shared" si="0"/>
        <v>0</v>
      </c>
      <c r="F31" s="33">
        <v>23380</v>
      </c>
      <c r="G31" s="35">
        <f t="shared" si="1"/>
        <v>13887018.600000001</v>
      </c>
      <c r="H31" s="53">
        <f t="shared" si="2"/>
        <v>13887018.600000001</v>
      </c>
    </row>
    <row r="32" spans="1:28" ht="19.5" customHeight="1" thickBot="1">
      <c r="A32" s="1"/>
      <c r="B32" s="36">
        <v>26</v>
      </c>
      <c r="C32" s="46" t="s">
        <v>36</v>
      </c>
      <c r="D32" s="47">
        <v>210</v>
      </c>
      <c r="E32" s="32">
        <f t="shared" si="0"/>
        <v>124731.6</v>
      </c>
      <c r="F32" s="33">
        <v>0</v>
      </c>
      <c r="G32" s="50">
        <f t="shared" si="1"/>
        <v>0</v>
      </c>
      <c r="H32" s="54">
        <f t="shared" si="2"/>
        <v>124731.6</v>
      </c>
    </row>
    <row r="33" spans="1:28" ht="27.75" customHeight="1" thickBot="1">
      <c r="A33" s="8"/>
      <c r="B33" s="55" t="s">
        <v>29</v>
      </c>
      <c r="C33" s="56"/>
      <c r="D33" s="48">
        <f>SUM(D7:D32)</f>
        <v>57950</v>
      </c>
      <c r="E33" s="20">
        <f>SUM(E7:E32)</f>
        <v>34419982</v>
      </c>
      <c r="F33" s="21">
        <f>SUM(SUM(F7:F32))</f>
        <v>47540</v>
      </c>
      <c r="G33" s="51">
        <f t="shared" si="1"/>
        <v>28237333.800000001</v>
      </c>
      <c r="H33" s="20">
        <f>SUM(H7:H32)</f>
        <v>62657315.800000019</v>
      </c>
    </row>
    <row r="34" spans="1:28" ht="17.25" customHeight="1">
      <c r="A34" s="9"/>
      <c r="B34" s="9"/>
      <c r="C34" s="10"/>
      <c r="D34" s="10"/>
      <c r="E34" s="10"/>
      <c r="F34" s="10"/>
      <c r="G34" s="10"/>
      <c r="H34" s="11"/>
    </row>
    <row r="35" spans="1:28" ht="17.25" customHeight="1">
      <c r="A35" s="9"/>
      <c r="B35" s="9"/>
      <c r="C35" s="10"/>
      <c r="D35" s="10"/>
      <c r="E35" s="10"/>
      <c r="F35" s="10"/>
      <c r="G35" s="10"/>
      <c r="H35" s="11"/>
    </row>
    <row r="36" spans="1:28" ht="52.5" customHeight="1">
      <c r="A36" s="12"/>
      <c r="B36" s="57" t="s">
        <v>32</v>
      </c>
      <c r="C36" s="58"/>
      <c r="D36" s="59"/>
      <c r="E36" s="13"/>
      <c r="F36" s="13"/>
      <c r="G36" s="13"/>
      <c r="H36" s="14" t="s">
        <v>30</v>
      </c>
      <c r="I36" s="15"/>
      <c r="J36" s="15"/>
      <c r="K36" s="15"/>
      <c r="L36" s="15"/>
      <c r="M36" s="15"/>
      <c r="N36" s="15"/>
      <c r="O36" s="15"/>
      <c r="P36" s="15"/>
      <c r="Q36" s="15"/>
      <c r="R36" s="15"/>
      <c r="S36" s="15"/>
      <c r="T36" s="15"/>
      <c r="U36" s="15"/>
      <c r="V36" s="15"/>
      <c r="W36" s="15"/>
      <c r="X36" s="15"/>
      <c r="Y36" s="15"/>
      <c r="Z36" s="15"/>
      <c r="AA36" s="15"/>
      <c r="AB36" s="15"/>
    </row>
    <row r="37" spans="1:28" ht="14.25" customHeight="1"/>
    <row r="38" spans="1:28" ht="14.25" customHeight="1"/>
    <row r="39" spans="1:28" ht="14.25" customHeight="1"/>
    <row r="40" spans="1:28" ht="14.25" customHeight="1"/>
    <row r="41" spans="1:28" ht="14.25" customHeight="1"/>
    <row r="42" spans="1:28" ht="14.25" customHeight="1"/>
    <row r="43" spans="1:28" ht="14.25" customHeight="1"/>
    <row r="44" spans="1:28" ht="14.25" customHeight="1"/>
    <row r="45" spans="1:28" ht="14.25" customHeight="1"/>
    <row r="46" spans="1:28" ht="14.25" customHeight="1"/>
    <row r="47" spans="1:28" ht="14.25" customHeight="1"/>
    <row r="48" spans="1:2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sheetData>
  <mergeCells count="9">
    <mergeCell ref="B33:C33"/>
    <mergeCell ref="B36:D36"/>
    <mergeCell ref="B2:H2"/>
    <mergeCell ref="D4:E4"/>
    <mergeCell ref="H3:H4"/>
    <mergeCell ref="C3:C5"/>
    <mergeCell ref="B3:B5"/>
    <mergeCell ref="D3:G3"/>
    <mergeCell ref="F4:G4"/>
  </mergeCells>
  <pageMargins left="0.7" right="0.7" top="0.75" bottom="0.75" header="0" footer="0"/>
  <pageSetup paperSize="9" scale="4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2024-04-22T12:17:41Z</cp:lastPrinted>
  <dcterms:created xsi:type="dcterms:W3CDTF">2021-09-29T12:12:12Z</dcterms:created>
  <dcterms:modified xsi:type="dcterms:W3CDTF">2024-04-22T12:17:46Z</dcterms:modified>
</cp:coreProperties>
</file>