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Донорство крові\284-Р\"/>
    </mc:Choice>
  </mc:AlternateContent>
  <xr:revisionPtr revIDLastSave="0" documentId="13_ncr:1_{30B5D4D6-057D-4E28-A532-5EFF4F261B3A}"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WyIBL2Z/+qPikLG8pDtY3kZdF5A=="/>
    </ext>
  </extLst>
</workbook>
</file>

<file path=xl/calcChain.xml><?xml version="1.0" encoding="utf-8"?>
<calcChain xmlns="http://schemas.openxmlformats.org/spreadsheetml/2006/main">
  <c r="F35" i="1" l="1"/>
  <c r="G34" i="1"/>
  <c r="G33" i="1"/>
  <c r="G32" i="1"/>
  <c r="G31" i="1"/>
  <c r="G30" i="1"/>
  <c r="G29" i="1"/>
  <c r="G28" i="1"/>
  <c r="G27" i="1"/>
  <c r="G26" i="1"/>
  <c r="G25" i="1"/>
  <c r="H25" i="1" s="1"/>
  <c r="G24" i="1"/>
  <c r="G23" i="1"/>
  <c r="G22" i="1"/>
  <c r="G21" i="1"/>
  <c r="G20" i="1"/>
  <c r="G19" i="1"/>
  <c r="G18" i="1"/>
  <c r="G17" i="1"/>
  <c r="H17" i="1" s="1"/>
  <c r="G16" i="1"/>
  <c r="G15" i="1"/>
  <c r="G14" i="1"/>
  <c r="G13" i="1"/>
  <c r="H13" i="1" s="1"/>
  <c r="G12" i="1"/>
  <c r="G11" i="1"/>
  <c r="G10" i="1"/>
  <c r="G9" i="1"/>
  <c r="G8" i="1"/>
  <c r="G7" i="1"/>
  <c r="G6" i="1"/>
  <c r="E7" i="1"/>
  <c r="E8" i="1"/>
  <c r="H8" i="1" s="1"/>
  <c r="E9" i="1"/>
  <c r="E10" i="1"/>
  <c r="E11" i="1"/>
  <c r="H11" i="1" s="1"/>
  <c r="E12" i="1"/>
  <c r="H12" i="1" s="1"/>
  <c r="E13" i="1"/>
  <c r="E14" i="1"/>
  <c r="H14" i="1" s="1"/>
  <c r="E15" i="1"/>
  <c r="H15" i="1" s="1"/>
  <c r="E16" i="1"/>
  <c r="H16" i="1" s="1"/>
  <c r="E17" i="1"/>
  <c r="E18" i="1"/>
  <c r="H18" i="1" s="1"/>
  <c r="E19" i="1"/>
  <c r="H19" i="1" s="1"/>
  <c r="E20" i="1"/>
  <c r="H20" i="1" s="1"/>
  <c r="E21" i="1"/>
  <c r="E22" i="1"/>
  <c r="H22" i="1" s="1"/>
  <c r="E23" i="1"/>
  <c r="H23" i="1" s="1"/>
  <c r="E24" i="1"/>
  <c r="H24" i="1" s="1"/>
  <c r="E25" i="1"/>
  <c r="E26" i="1"/>
  <c r="H26" i="1" s="1"/>
  <c r="E27" i="1"/>
  <c r="H27" i="1" s="1"/>
  <c r="E28" i="1"/>
  <c r="H28" i="1" s="1"/>
  <c r="E29" i="1"/>
  <c r="E30" i="1"/>
  <c r="H30" i="1" s="1"/>
  <c r="E31" i="1"/>
  <c r="H31" i="1" s="1"/>
  <c r="E32" i="1"/>
  <c r="H32" i="1" s="1"/>
  <c r="E33" i="1"/>
  <c r="E34" i="1"/>
  <c r="H34" i="1" s="1"/>
  <c r="E6" i="1"/>
  <c r="H10" i="1" l="1"/>
  <c r="H7" i="1"/>
  <c r="H9" i="1"/>
  <c r="H21" i="1"/>
  <c r="H29" i="1"/>
  <c r="H33" i="1"/>
  <c r="H6" i="1"/>
  <c r="G35" i="1"/>
  <c r="D35" i="1"/>
  <c r="H35" i="1" l="1"/>
  <c r="E35" i="1"/>
</calcChain>
</file>

<file path=xl/sharedStrings.xml><?xml version="1.0" encoding="utf-8"?>
<sst xmlns="http://schemas.openxmlformats.org/spreadsheetml/2006/main" count="43" uniqueCount="42">
  <si>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</si>
  <si>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</si>
  <si>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</si>
  <si>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</si>
  <si>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</si>
  <si>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</si>
  <si>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</si>
  <si>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</si>
  <si>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</si>
  <si>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</si>
  <si>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</si>
  <si>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</si>
  <si>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</si>
  <si>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</si>
  <si>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</si>
  <si>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</si>
  <si>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</si>
  <si>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</si>
  <si>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</si>
  <si>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</si>
  <si>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</si>
  <si>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</si>
  <si>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</si>
  <si>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</si>
  <si>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</si>
  <si>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</si>
  <si>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</si>
  <si>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</si>
  <si>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</si>
  <si>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</si>
  <si>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</si>
  <si>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</si>
  <si>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Едем АДАМАНОВ</t>
  </si>
  <si>
    <t>Національний інститут раку</t>
  </si>
  <si>
    <t>НДСЛ Охматдит МОЗ України</t>
  </si>
  <si>
    <t>к-сть комплектів</t>
  </si>
  <si>
    <t>Розподіл медичних виробів для забезпечення розвитку донорства крові та її компонентів, закуплених за кошти Державного бюджету на 2023 рік за бюджетною програмою КПКВК 2301400 «Забезпечення медичних заходів програмного характеру» за напрямом «Закупівля лікарських засобів, медичних виробів, інших товарів і послуг» у частині «Медичні вироби для забезпечення розвитку донорства крові та її компонентів»</t>
  </si>
  <si>
    <t>к-сть штук</t>
  </si>
  <si>
    <t>Генеральний директор</t>
  </si>
  <si>
    <r>
      <t xml:space="preserve">80406
</t>
    </r>
    <r>
      <rPr>
        <sz val="14"/>
        <color theme="1"/>
        <rFont val="Times New Roman"/>
        <family val="1"/>
        <charset val="204"/>
      </rPr>
      <t xml:space="preserve"> Комплект Trima Accel з LRS камерою для колекції тромбоцитів, плазми та еритроцитів</t>
    </r>
    <r>
      <rPr>
        <b/>
        <sz val="14"/>
        <color theme="1"/>
        <rFont val="Times New Roman"/>
        <family val="1"/>
        <charset val="204"/>
      </rPr>
      <t xml:space="preserve">
</t>
    </r>
    <r>
      <rPr>
        <sz val="14"/>
        <color theme="1"/>
        <rFont val="Times New Roman"/>
        <family val="1"/>
        <charset val="204"/>
      </rPr>
      <t>(Витратні матеріали для автоматичного цитаферезу типу Тріма, або еквівалент)</t>
    </r>
    <r>
      <rPr>
        <b/>
        <sz val="14"/>
        <color theme="1"/>
        <rFont val="Times New Roman"/>
        <family val="1"/>
        <charset val="204"/>
      </rPr>
      <t xml:space="preserve">
Виробник: Терумо БСТ Інк., США;
Ціна за комплект - 7 216,80 грн
(mnn id: 14723)</t>
    </r>
  </si>
  <si>
    <r>
      <t xml:space="preserve">41910
</t>
    </r>
    <r>
      <rPr>
        <sz val="14"/>
        <color theme="1"/>
        <rFont val="Times New Roman"/>
        <family val="1"/>
        <charset val="204"/>
      </rPr>
      <t xml:space="preserve"> Комплект для об'єднання тромбоцитів</t>
    </r>
    <r>
      <rPr>
        <b/>
        <sz val="14"/>
        <color theme="1"/>
        <rFont val="Times New Roman"/>
        <family val="1"/>
        <charset val="204"/>
      </rPr>
      <t xml:space="preserve">
</t>
    </r>
    <r>
      <rPr>
        <sz val="14"/>
        <color theme="1"/>
        <rFont val="Times New Roman"/>
        <family val="1"/>
        <charset val="204"/>
      </rPr>
      <t>(Комплект для об’єднання тромбоцитів «Reveos», або еквівалент)</t>
    </r>
    <r>
      <rPr>
        <b/>
        <sz val="14"/>
        <color theme="1"/>
        <rFont val="Times New Roman"/>
        <family val="1"/>
        <charset val="204"/>
      </rPr>
      <t xml:space="preserve">
Виробник: Терумо БСТ Інк., США;
Ціна за штуку - 1 450,80 грн
(mnn id: 14716)</t>
    </r>
  </si>
  <si>
    <t>ЗАТВЕРДЖЕНО
наказ державного підприємства 
«Медичні закупівлі України»
від 20 березня 2024 року № 284-Р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</si>
</sst>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b/>
      <sz val="14"/>
      <color rgb="FF000000"/>
      <name val="Times New Roman"/>
      <family val="1"/>
      <charset val="204"/>
    </font>
    <font>
      <b/>
      <sz val="15"/>
      <color rgb="FF000000"/>
      <name val="Times New Roman"/>
      <family val="1"/>
      <charset val="204"/>
    </font>
    <font>
      <b/>
      <sz val="11"/>
      <color theme="1"/>
      <name val="Calibri"/>
      <family val="2"/>
      <charset val="204"/>
      <scheme val="minor"/>
    </font>
    <font>
      <b/>
      <i/>
      <sz val="9"/>
      <color theme="1"/>
      <name val="Times New Roman"/>
      <family val="1"/>
      <charset val="204"/>
    </font>
  </fonts>
  <fills count="3">
    <fill>
      <patternFill patternType="none"/>
    </fill>
    <fill>
      <patternFill patternType="gray125"/>
    </fill>
    <fill>
      <patternFill patternType="solid">
        <fgColor theme="0"/>
        <bgColor theme="0"/>
      </patternFill>
    </fill>
  </fills>
  <borders count="30">
    <border>
      <left/>
      <right/>
      <top/>
      <bottom/>
      <diagonal/>
    </border>
    <border>
      <left/>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rgb="FF000000"/>
      </left>
      <right/>
      <top/>
      <bottom/>
      <diagonal/>
    </border>
    <border>
      <left style="medium">
        <color rgb="FF000000"/>
      </left>
      <right/>
      <top style="medium">
        <color rgb="FF000000"/>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64">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center" wrapText="1"/>
    </xf>
    <xf numFmtId="1" fontId="6" fillId="0" borderId="0" xfId="0" applyNumberFormat="1" applyFont="1" applyAlignment="1">
      <alignment horizontal="center" vertical="center" wrapText="1"/>
    </xf>
    <xf numFmtId="0" fontId="7" fillId="0" borderId="0" xfId="0" applyFont="1" applyAlignment="1">
      <alignment horizontal="left" vertical="center" wrapText="1"/>
    </xf>
    <xf numFmtId="0" fontId="8" fillId="0" borderId="0" xfId="0" applyFont="1"/>
    <xf numFmtId="0" fontId="9"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8" fillId="0" borderId="4" xfId="0" applyFont="1" applyBorder="1"/>
    <xf numFmtId="1" fontId="6" fillId="0" borderId="5" xfId="0" applyNumberFormat="1" applyFont="1" applyBorder="1" applyAlignment="1">
      <alignment horizontal="center" vertical="center" wrapText="1"/>
    </xf>
    <xf numFmtId="0" fontId="0" fillId="0" borderId="4" xfId="0" applyBorder="1"/>
    <xf numFmtId="4" fontId="4" fillId="2" borderId="4" xfId="0" applyNumberFormat="1" applyFont="1" applyFill="1" applyBorder="1" applyAlignment="1">
      <alignment horizontal="center" vertical="center"/>
    </xf>
    <xf numFmtId="4" fontId="4" fillId="2" borderId="5" xfId="0" applyNumberFormat="1" applyFont="1" applyFill="1" applyBorder="1" applyAlignment="1">
      <alignment horizontal="center" vertical="center" wrapText="1"/>
    </xf>
    <xf numFmtId="0" fontId="13" fillId="0" borderId="0" xfId="0" applyFont="1"/>
    <xf numFmtId="3" fontId="2" fillId="2" borderId="8" xfId="0" applyNumberFormat="1" applyFont="1" applyFill="1" applyBorder="1" applyAlignment="1">
      <alignment horizontal="center" vertical="center" wrapText="1"/>
    </xf>
    <xf numFmtId="0" fontId="13" fillId="0" borderId="4" xfId="0" applyFont="1" applyBorder="1"/>
    <xf numFmtId="4" fontId="2" fillId="2" borderId="10"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xf>
    <xf numFmtId="1" fontId="6" fillId="0" borderId="11" xfId="0" applyNumberFormat="1" applyFont="1" applyBorder="1" applyAlignment="1">
      <alignment horizontal="center" vertical="center" wrapText="1"/>
    </xf>
    <xf numFmtId="3" fontId="4" fillId="2" borderId="11" xfId="0" applyNumberFormat="1" applyFont="1" applyFill="1" applyBorder="1" applyAlignment="1">
      <alignment horizontal="center" vertical="center"/>
    </xf>
    <xf numFmtId="1" fontId="14" fillId="0" borderId="5" xfId="0" applyNumberFormat="1" applyFont="1" applyBorder="1" applyAlignment="1">
      <alignment horizontal="center" vertical="center" wrapText="1"/>
    </xf>
    <xf numFmtId="0" fontId="2" fillId="2" borderId="14" xfId="0" applyFont="1" applyFill="1" applyBorder="1" applyAlignment="1">
      <alignment horizontal="center" vertical="center" wrapText="1"/>
    </xf>
    <xf numFmtId="0" fontId="1" fillId="0" borderId="0" xfId="0" applyFont="1"/>
    <xf numFmtId="4" fontId="4" fillId="2" borderId="16" xfId="0" applyNumberFormat="1"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1" fontId="6" fillId="0" borderId="22" xfId="0" applyNumberFormat="1" applyFont="1" applyBorder="1" applyAlignment="1">
      <alignment horizontal="center" vertical="center" wrapText="1"/>
    </xf>
    <xf numFmtId="0" fontId="2" fillId="0" borderId="24"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1" fontId="6" fillId="0" borderId="23" xfId="0" applyNumberFormat="1" applyFont="1" applyBorder="1" applyAlignment="1">
      <alignment horizontal="center" vertical="center" wrapText="1"/>
    </xf>
    <xf numFmtId="0" fontId="2" fillId="2" borderId="5"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0" borderId="4" xfId="0" applyFont="1" applyBorder="1" applyAlignment="1">
      <alignment vertical="center"/>
    </xf>
    <xf numFmtId="4" fontId="10" fillId="2" borderId="1" xfId="0" applyNumberFormat="1" applyFont="1" applyFill="1" applyBorder="1" applyAlignment="1">
      <alignment horizontal="right" vertical="center" wrapText="1"/>
    </xf>
    <xf numFmtId="0" fontId="0" fillId="0" borderId="0" xfId="0" applyAlignment="1">
      <alignment vertical="center"/>
    </xf>
    <xf numFmtId="0" fontId="11" fillId="0" borderId="21" xfId="0" applyFont="1" applyBorder="1" applyAlignment="1">
      <alignment vertical="center"/>
    </xf>
    <xf numFmtId="0" fontId="2" fillId="2" borderId="7" xfId="0" applyFont="1" applyFill="1" applyBorder="1" applyAlignment="1">
      <alignment horizontal="center" vertical="center" wrapText="1"/>
    </xf>
    <xf numFmtId="0" fontId="2" fillId="2" borderId="27" xfId="0" applyFont="1" applyFill="1" applyBorder="1" applyAlignment="1">
      <alignment horizontal="center" vertical="center" wrapText="1"/>
    </xf>
    <xf numFmtId="1" fontId="6" fillId="0" borderId="25" xfId="0" applyNumberFormat="1" applyFont="1" applyBorder="1" applyAlignment="1">
      <alignment horizontal="center" vertical="center" wrapText="1"/>
    </xf>
    <xf numFmtId="3" fontId="2" fillId="2" borderId="28" xfId="0" applyNumberFormat="1" applyFont="1" applyFill="1" applyBorder="1" applyAlignment="1">
      <alignment horizontal="center" vertical="center" wrapText="1"/>
    </xf>
    <xf numFmtId="4" fontId="2" fillId="2" borderId="29"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xf>
    <xf numFmtId="4" fontId="4" fillId="2" borderId="5" xfId="0" applyNumberFormat="1" applyFont="1" applyFill="1" applyBorder="1" applyAlignment="1">
      <alignment horizontal="center" vertical="center"/>
    </xf>
    <xf numFmtId="0" fontId="7" fillId="0" borderId="23" xfId="0" applyFont="1" applyBorder="1" applyAlignment="1">
      <alignment horizontal="left" vertical="center" wrapText="1"/>
    </xf>
    <xf numFmtId="0" fontId="5" fillId="0" borderId="11" xfId="0" applyFont="1" applyBorder="1"/>
    <xf numFmtId="0" fontId="10" fillId="2" borderId="3" xfId="0" applyFont="1" applyFill="1" applyBorder="1" applyAlignment="1">
      <alignment horizontal="left" vertical="center" wrapText="1"/>
    </xf>
    <xf numFmtId="0" fontId="5" fillId="0" borderId="4" xfId="0" applyFont="1" applyBorder="1" applyAlignment="1">
      <alignment vertical="center"/>
    </xf>
    <xf numFmtId="0" fontId="12" fillId="0" borderId="0" xfId="0" applyFont="1" applyAlignment="1">
      <alignment horizontal="center" vertical="center" wrapText="1"/>
    </xf>
    <xf numFmtId="0" fontId="0" fillId="0" borderId="0" xfId="0"/>
    <xf numFmtId="0" fontId="0" fillId="0" borderId="4" xfId="0" applyBorder="1"/>
    <xf numFmtId="0" fontId="4" fillId="0" borderId="2" xfId="0" applyFont="1" applyBorder="1" applyAlignment="1">
      <alignment horizontal="center" vertical="center" wrapText="1"/>
    </xf>
    <xf numFmtId="0" fontId="5" fillId="0" borderId="6" xfId="0" applyFont="1" applyBorder="1"/>
    <xf numFmtId="0" fontId="4" fillId="0" borderId="15" xfId="0" applyFont="1" applyBorder="1" applyAlignment="1">
      <alignment horizontal="center" vertical="center" wrapText="1"/>
    </xf>
    <xf numFmtId="0" fontId="4" fillId="2" borderId="12" xfId="0" applyFont="1" applyFill="1" applyBorder="1" applyAlignment="1">
      <alignment horizontal="center" vertical="center" wrapText="1"/>
    </xf>
    <xf numFmtId="0" fontId="5" fillId="0" borderId="25" xfId="0" applyFont="1" applyBorder="1"/>
    <xf numFmtId="0" fontId="4" fillId="0" borderId="7" xfId="0" applyFont="1" applyBorder="1" applyAlignment="1">
      <alignment horizontal="center" vertical="center" wrapText="1"/>
    </xf>
    <xf numFmtId="0" fontId="5" fillId="0" borderId="26"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02"/>
  <sheetViews>
    <sheetView tabSelected="1" view="pageBreakPreview" zoomScale="50" zoomScaleNormal="50" zoomScaleSheetLayoutView="50" workbookViewId="0">
      <selection activeCell="F1" sqref="F1"/>
    </sheetView>
  </sheetViews>
  <sheetFormatPr defaultColWidth="14.453125" defaultRowHeight="15" customHeight="1"/>
  <cols>
    <col min="1" max="2" width="5.36328125" customWidth="1"/>
    <col min="3" max="3" width="73.36328125" customWidth="1"/>
    <col min="4" max="7" width="32.90625" customWidth="1"/>
    <col min="8" max="8" width="52.1796875" customWidth="1"/>
  </cols>
  <sheetData>
    <row r="1" spans="1:9" ht="100.75" customHeight="1">
      <c r="A1" s="1"/>
      <c r="B1" s="1"/>
      <c r="C1" s="2"/>
      <c r="D1" s="2"/>
      <c r="E1" s="2"/>
      <c r="F1" s="2"/>
      <c r="G1" s="2"/>
      <c r="H1" s="3" t="s">
        <v>41</v>
      </c>
    </row>
    <row r="2" spans="1:9" ht="84" customHeight="1" thickBot="1">
      <c r="A2" s="4"/>
      <c r="B2" s="54" t="s">
        <v>36</v>
      </c>
      <c r="C2" s="55"/>
      <c r="D2" s="56"/>
      <c r="E2" s="56"/>
      <c r="F2" s="56"/>
      <c r="G2" s="56"/>
      <c r="H2" s="55"/>
    </row>
    <row r="3" spans="1:9" ht="257.39999999999998" customHeight="1" thickBot="1">
      <c r="A3" s="5"/>
      <c r="B3" s="57" t="s">
        <v>0</v>
      </c>
      <c r="C3" s="59" t="s">
        <v>1</v>
      </c>
      <c r="D3" s="62" t="s">
        <v>40</v>
      </c>
      <c r="E3" s="51"/>
      <c r="F3" s="62" t="s">
        <v>39</v>
      </c>
      <c r="G3" s="63"/>
      <c r="H3" s="60" t="s">
        <v>2</v>
      </c>
    </row>
    <row r="4" spans="1:9" ht="18.649999999999999" customHeight="1" thickBot="1">
      <c r="A4" s="5"/>
      <c r="B4" s="58"/>
      <c r="C4" s="58"/>
      <c r="D4" s="44" t="s">
        <v>37</v>
      </c>
      <c r="E4" s="37" t="s">
        <v>3</v>
      </c>
      <c r="F4" s="25" t="s">
        <v>35</v>
      </c>
      <c r="G4" s="43" t="s">
        <v>3</v>
      </c>
      <c r="H4" s="61"/>
    </row>
    <row r="5" spans="1:9" ht="16.75" customHeight="1" thickBot="1">
      <c r="A5" s="6"/>
      <c r="B5" s="32">
        <v>1</v>
      </c>
      <c r="C5" s="13">
        <v>2</v>
      </c>
      <c r="D5" s="13">
        <v>3</v>
      </c>
      <c r="E5" s="45">
        <v>4</v>
      </c>
      <c r="F5" s="22">
        <v>5</v>
      </c>
      <c r="G5" s="36">
        <v>6</v>
      </c>
      <c r="H5" s="24">
        <v>7</v>
      </c>
    </row>
    <row r="6" spans="1:9" ht="23.4" customHeight="1">
      <c r="A6" s="1"/>
      <c r="B6" s="33">
        <v>1</v>
      </c>
      <c r="C6" s="28" t="s">
        <v>4</v>
      </c>
      <c r="D6" s="46">
        <v>0</v>
      </c>
      <c r="E6" s="47">
        <f>D6*1450.8</f>
        <v>0</v>
      </c>
      <c r="F6" s="18">
        <v>0</v>
      </c>
      <c r="G6" s="20">
        <f>F6*7216.8</f>
        <v>0</v>
      </c>
      <c r="H6" s="27">
        <f>E6+G6</f>
        <v>0</v>
      </c>
    </row>
    <row r="7" spans="1:9" ht="28.25" customHeight="1">
      <c r="A7" s="1"/>
      <c r="B7" s="34">
        <v>2</v>
      </c>
      <c r="C7" s="29" t="s">
        <v>5</v>
      </c>
      <c r="D7" s="46">
        <v>0</v>
      </c>
      <c r="E7" s="47">
        <f t="shared" ref="E7:E34" si="0">D7*1450.8</f>
        <v>0</v>
      </c>
      <c r="F7" s="18">
        <v>1000</v>
      </c>
      <c r="G7" s="20">
        <f t="shared" ref="G7:G34" si="1">F7*7216.8</f>
        <v>7216800</v>
      </c>
      <c r="H7" s="27">
        <f t="shared" ref="H7:H34" si="2">E7+G7</f>
        <v>7216800</v>
      </c>
      <c r="I7" s="26"/>
    </row>
    <row r="8" spans="1:9" ht="23.4" customHeight="1">
      <c r="A8" s="1"/>
      <c r="B8" s="34">
        <v>3</v>
      </c>
      <c r="C8" s="30" t="s">
        <v>6</v>
      </c>
      <c r="D8" s="46">
        <v>0</v>
      </c>
      <c r="E8" s="47">
        <f t="shared" si="0"/>
        <v>0</v>
      </c>
      <c r="F8" s="18">
        <v>280</v>
      </c>
      <c r="G8" s="20">
        <f t="shared" si="1"/>
        <v>2020704</v>
      </c>
      <c r="H8" s="27">
        <f t="shared" si="2"/>
        <v>2020704</v>
      </c>
    </row>
    <row r="9" spans="1:9" ht="24.65" customHeight="1">
      <c r="A9" s="1"/>
      <c r="B9" s="34">
        <v>4</v>
      </c>
      <c r="C9" s="29" t="s">
        <v>7</v>
      </c>
      <c r="D9" s="46">
        <v>0</v>
      </c>
      <c r="E9" s="47">
        <f t="shared" si="0"/>
        <v>0</v>
      </c>
      <c r="F9" s="18">
        <v>0</v>
      </c>
      <c r="G9" s="20">
        <f t="shared" si="1"/>
        <v>0</v>
      </c>
      <c r="H9" s="27">
        <f t="shared" si="2"/>
        <v>0</v>
      </c>
    </row>
    <row r="10" spans="1:9" ht="24.65" customHeight="1">
      <c r="A10" s="1"/>
      <c r="B10" s="34">
        <v>5</v>
      </c>
      <c r="C10" s="30" t="s">
        <v>8</v>
      </c>
      <c r="D10" s="46">
        <v>0</v>
      </c>
      <c r="E10" s="47">
        <f t="shared" si="0"/>
        <v>0</v>
      </c>
      <c r="F10" s="18">
        <v>161</v>
      </c>
      <c r="G10" s="20">
        <f t="shared" si="1"/>
        <v>1161904.8</v>
      </c>
      <c r="H10" s="27">
        <f t="shared" si="2"/>
        <v>1161904.8</v>
      </c>
    </row>
    <row r="11" spans="1:9" ht="28.25" customHeight="1">
      <c r="A11" s="1"/>
      <c r="B11" s="34">
        <v>6</v>
      </c>
      <c r="C11" s="31" t="s">
        <v>9</v>
      </c>
      <c r="D11" s="46">
        <v>0</v>
      </c>
      <c r="E11" s="47">
        <f t="shared" si="0"/>
        <v>0</v>
      </c>
      <c r="F11" s="18">
        <v>0</v>
      </c>
      <c r="G11" s="20">
        <f t="shared" si="1"/>
        <v>0</v>
      </c>
      <c r="H11" s="27">
        <f t="shared" si="2"/>
        <v>0</v>
      </c>
    </row>
    <row r="12" spans="1:9" ht="25.75" customHeight="1">
      <c r="A12" s="1"/>
      <c r="B12" s="34">
        <v>7</v>
      </c>
      <c r="C12" s="29" t="s">
        <v>10</v>
      </c>
      <c r="D12" s="46">
        <v>0</v>
      </c>
      <c r="E12" s="47">
        <f t="shared" si="0"/>
        <v>0</v>
      </c>
      <c r="F12" s="18">
        <v>0</v>
      </c>
      <c r="G12" s="20">
        <f t="shared" si="1"/>
        <v>0</v>
      </c>
      <c r="H12" s="27">
        <f t="shared" si="2"/>
        <v>0</v>
      </c>
    </row>
    <row r="13" spans="1:9" ht="28.25" customHeight="1">
      <c r="A13" s="1"/>
      <c r="B13" s="34">
        <v>8</v>
      </c>
      <c r="C13" s="31" t="s">
        <v>11</v>
      </c>
      <c r="D13" s="46">
        <v>0</v>
      </c>
      <c r="E13" s="47">
        <f t="shared" si="0"/>
        <v>0</v>
      </c>
      <c r="F13" s="18">
        <v>0</v>
      </c>
      <c r="G13" s="20">
        <f t="shared" si="1"/>
        <v>0</v>
      </c>
      <c r="H13" s="27">
        <f t="shared" si="2"/>
        <v>0</v>
      </c>
    </row>
    <row r="14" spans="1:9" ht="27" customHeight="1">
      <c r="A14" s="1"/>
      <c r="B14" s="34">
        <v>9</v>
      </c>
      <c r="C14" s="29" t="s">
        <v>12</v>
      </c>
      <c r="D14" s="46">
        <v>0</v>
      </c>
      <c r="E14" s="47">
        <f t="shared" si="0"/>
        <v>0</v>
      </c>
      <c r="F14" s="18">
        <v>0</v>
      </c>
      <c r="G14" s="20">
        <f t="shared" si="1"/>
        <v>0</v>
      </c>
      <c r="H14" s="27">
        <f t="shared" si="2"/>
        <v>0</v>
      </c>
    </row>
    <row r="15" spans="1:9" ht="24.65" customHeight="1">
      <c r="A15" s="1"/>
      <c r="B15" s="34">
        <v>10</v>
      </c>
      <c r="C15" s="30" t="s">
        <v>13</v>
      </c>
      <c r="D15" s="46">
        <v>0</v>
      </c>
      <c r="E15" s="47">
        <f t="shared" si="0"/>
        <v>0</v>
      </c>
      <c r="F15" s="18">
        <v>0</v>
      </c>
      <c r="G15" s="20">
        <f t="shared" si="1"/>
        <v>0</v>
      </c>
      <c r="H15" s="27">
        <f t="shared" si="2"/>
        <v>0</v>
      </c>
    </row>
    <row r="16" spans="1:9" ht="23.4" customHeight="1">
      <c r="A16" s="1"/>
      <c r="B16" s="34">
        <v>11</v>
      </c>
      <c r="C16" s="31" t="s">
        <v>14</v>
      </c>
      <c r="D16" s="46">
        <v>0</v>
      </c>
      <c r="E16" s="47">
        <f t="shared" si="0"/>
        <v>0</v>
      </c>
      <c r="F16" s="18">
        <v>0</v>
      </c>
      <c r="G16" s="20">
        <f t="shared" si="1"/>
        <v>0</v>
      </c>
      <c r="H16" s="27">
        <f t="shared" si="2"/>
        <v>0</v>
      </c>
    </row>
    <row r="17" spans="1:12" ht="22.25" customHeight="1">
      <c r="A17" s="1"/>
      <c r="B17" s="34">
        <v>12</v>
      </c>
      <c r="C17" s="31" t="s">
        <v>15</v>
      </c>
      <c r="D17" s="46">
        <v>0</v>
      </c>
      <c r="E17" s="47">
        <f t="shared" si="0"/>
        <v>0</v>
      </c>
      <c r="F17" s="18">
        <v>197</v>
      </c>
      <c r="G17" s="20">
        <f t="shared" si="1"/>
        <v>1421709.6</v>
      </c>
      <c r="H17" s="27">
        <f t="shared" si="2"/>
        <v>1421709.6</v>
      </c>
      <c r="K17" s="19"/>
    </row>
    <row r="18" spans="1:12" ht="25.75" customHeight="1">
      <c r="A18" s="1"/>
      <c r="B18" s="34">
        <v>13</v>
      </c>
      <c r="C18" s="31" t="s">
        <v>16</v>
      </c>
      <c r="D18" s="46">
        <v>0</v>
      </c>
      <c r="E18" s="47">
        <f t="shared" si="0"/>
        <v>0</v>
      </c>
      <c r="F18" s="18">
        <v>0</v>
      </c>
      <c r="G18" s="20">
        <f t="shared" si="1"/>
        <v>0</v>
      </c>
      <c r="H18" s="27">
        <f t="shared" si="2"/>
        <v>0</v>
      </c>
      <c r="K18" s="14"/>
    </row>
    <row r="19" spans="1:12" ht="28.25" customHeight="1">
      <c r="A19" s="1"/>
      <c r="B19" s="34">
        <v>14</v>
      </c>
      <c r="C19" s="29" t="s">
        <v>17</v>
      </c>
      <c r="D19" s="46">
        <v>0</v>
      </c>
      <c r="E19" s="47">
        <f t="shared" si="0"/>
        <v>0</v>
      </c>
      <c r="F19" s="18">
        <v>0</v>
      </c>
      <c r="G19" s="20">
        <f t="shared" si="1"/>
        <v>0</v>
      </c>
      <c r="H19" s="27">
        <f t="shared" si="2"/>
        <v>0</v>
      </c>
    </row>
    <row r="20" spans="1:12" ht="27" customHeight="1">
      <c r="A20" s="1"/>
      <c r="B20" s="34">
        <v>15</v>
      </c>
      <c r="C20" s="29" t="s">
        <v>18</v>
      </c>
      <c r="D20" s="46">
        <v>0</v>
      </c>
      <c r="E20" s="47">
        <f t="shared" si="0"/>
        <v>0</v>
      </c>
      <c r="F20" s="18">
        <v>0</v>
      </c>
      <c r="G20" s="20">
        <f t="shared" si="1"/>
        <v>0</v>
      </c>
      <c r="H20" s="27">
        <f t="shared" si="2"/>
        <v>0</v>
      </c>
    </row>
    <row r="21" spans="1:12" ht="24.65" customHeight="1">
      <c r="A21" s="1"/>
      <c r="B21" s="34">
        <v>16</v>
      </c>
      <c r="C21" s="29" t="s">
        <v>19</v>
      </c>
      <c r="D21" s="46">
        <v>0</v>
      </c>
      <c r="E21" s="47">
        <f t="shared" si="0"/>
        <v>0</v>
      </c>
      <c r="F21" s="18">
        <v>0</v>
      </c>
      <c r="G21" s="20">
        <f t="shared" si="1"/>
        <v>0</v>
      </c>
      <c r="H21" s="27">
        <f t="shared" si="2"/>
        <v>0</v>
      </c>
    </row>
    <row r="22" spans="1:12" ht="27" customHeight="1">
      <c r="A22" s="1"/>
      <c r="B22" s="34">
        <v>17</v>
      </c>
      <c r="C22" s="29" t="s">
        <v>20</v>
      </c>
      <c r="D22" s="46">
        <v>0</v>
      </c>
      <c r="E22" s="47">
        <f t="shared" si="0"/>
        <v>0</v>
      </c>
      <c r="F22" s="18">
        <v>0</v>
      </c>
      <c r="G22" s="20">
        <f t="shared" si="1"/>
        <v>0</v>
      </c>
      <c r="H22" s="27">
        <f t="shared" si="2"/>
        <v>0</v>
      </c>
    </row>
    <row r="23" spans="1:12" ht="24.65" customHeight="1">
      <c r="A23" s="1"/>
      <c r="B23" s="34">
        <v>18</v>
      </c>
      <c r="C23" s="29" t="s">
        <v>21</v>
      </c>
      <c r="D23" s="46">
        <v>0</v>
      </c>
      <c r="E23" s="47">
        <f t="shared" si="0"/>
        <v>0</v>
      </c>
      <c r="F23" s="18">
        <v>0</v>
      </c>
      <c r="G23" s="20">
        <f t="shared" si="1"/>
        <v>0</v>
      </c>
      <c r="H23" s="27">
        <f t="shared" si="2"/>
        <v>0</v>
      </c>
      <c r="L23" s="17"/>
    </row>
    <row r="24" spans="1:12" ht="27" customHeight="1">
      <c r="A24" s="1"/>
      <c r="B24" s="34">
        <v>19</v>
      </c>
      <c r="C24" s="29" t="s">
        <v>22</v>
      </c>
      <c r="D24" s="46">
        <v>0</v>
      </c>
      <c r="E24" s="47">
        <f t="shared" si="0"/>
        <v>0</v>
      </c>
      <c r="F24" s="18">
        <v>0</v>
      </c>
      <c r="G24" s="20">
        <f t="shared" si="1"/>
        <v>0</v>
      </c>
      <c r="H24" s="27">
        <f t="shared" si="2"/>
        <v>0</v>
      </c>
      <c r="J24" s="17"/>
    </row>
    <row r="25" spans="1:12" ht="28.25" customHeight="1">
      <c r="A25" s="1"/>
      <c r="B25" s="34">
        <v>20</v>
      </c>
      <c r="C25" s="29" t="s">
        <v>23</v>
      </c>
      <c r="D25" s="46">
        <v>0</v>
      </c>
      <c r="E25" s="47">
        <f t="shared" si="0"/>
        <v>0</v>
      </c>
      <c r="F25" s="18">
        <v>0</v>
      </c>
      <c r="G25" s="20">
        <f t="shared" si="1"/>
        <v>0</v>
      </c>
      <c r="H25" s="27">
        <f t="shared" si="2"/>
        <v>0</v>
      </c>
    </row>
    <row r="26" spans="1:12" ht="25.75" customHeight="1">
      <c r="A26" s="1"/>
      <c r="B26" s="34">
        <v>21</v>
      </c>
      <c r="C26" s="29" t="s">
        <v>24</v>
      </c>
      <c r="D26" s="46">
        <v>0</v>
      </c>
      <c r="E26" s="47">
        <f t="shared" si="0"/>
        <v>0</v>
      </c>
      <c r="F26" s="18">
        <v>0</v>
      </c>
      <c r="G26" s="20">
        <f t="shared" si="1"/>
        <v>0</v>
      </c>
      <c r="H26" s="27">
        <f t="shared" si="2"/>
        <v>0</v>
      </c>
    </row>
    <row r="27" spans="1:12" ht="29.4" customHeight="1">
      <c r="A27" s="1"/>
      <c r="B27" s="34">
        <v>22</v>
      </c>
      <c r="C27" s="29" t="s">
        <v>25</v>
      </c>
      <c r="D27" s="46">
        <v>0</v>
      </c>
      <c r="E27" s="47">
        <f t="shared" si="0"/>
        <v>0</v>
      </c>
      <c r="F27" s="18">
        <v>0</v>
      </c>
      <c r="G27" s="20">
        <f t="shared" si="1"/>
        <v>0</v>
      </c>
      <c r="H27" s="27">
        <f t="shared" si="2"/>
        <v>0</v>
      </c>
    </row>
    <row r="28" spans="1:12" ht="24.65" customHeight="1">
      <c r="A28" s="1"/>
      <c r="B28" s="34">
        <v>23</v>
      </c>
      <c r="C28" s="29" t="s">
        <v>26</v>
      </c>
      <c r="D28" s="46">
        <v>0</v>
      </c>
      <c r="E28" s="47">
        <f t="shared" si="0"/>
        <v>0</v>
      </c>
      <c r="F28" s="18">
        <v>0</v>
      </c>
      <c r="G28" s="20">
        <f t="shared" si="1"/>
        <v>0</v>
      </c>
      <c r="H28" s="27">
        <f t="shared" si="2"/>
        <v>0</v>
      </c>
    </row>
    <row r="29" spans="1:12" ht="23.4" customHeight="1">
      <c r="A29" s="1"/>
      <c r="B29" s="34">
        <v>24</v>
      </c>
      <c r="C29" s="29" t="s">
        <v>27</v>
      </c>
      <c r="D29" s="46">
        <v>0</v>
      </c>
      <c r="E29" s="47">
        <f t="shared" si="0"/>
        <v>0</v>
      </c>
      <c r="F29" s="18">
        <v>0</v>
      </c>
      <c r="G29" s="20">
        <f t="shared" si="1"/>
        <v>0</v>
      </c>
      <c r="H29" s="27">
        <f t="shared" si="2"/>
        <v>0</v>
      </c>
    </row>
    <row r="30" spans="1:12" ht="24.65" customHeight="1">
      <c r="A30" s="1"/>
      <c r="B30" s="34">
        <v>25</v>
      </c>
      <c r="C30" s="29" t="s">
        <v>28</v>
      </c>
      <c r="D30" s="46">
        <v>60</v>
      </c>
      <c r="E30" s="47">
        <f t="shared" si="0"/>
        <v>87048</v>
      </c>
      <c r="F30" s="18">
        <v>0</v>
      </c>
      <c r="G30" s="20">
        <f t="shared" si="1"/>
        <v>0</v>
      </c>
      <c r="H30" s="27">
        <f t="shared" si="2"/>
        <v>87048</v>
      </c>
    </row>
    <row r="31" spans="1:12" ht="58.75" customHeight="1">
      <c r="A31" s="1"/>
      <c r="B31" s="34">
        <v>26</v>
      </c>
      <c r="C31" s="29" t="s">
        <v>29</v>
      </c>
      <c r="D31" s="46">
        <v>0</v>
      </c>
      <c r="E31" s="47">
        <f t="shared" si="0"/>
        <v>0</v>
      </c>
      <c r="F31" s="18">
        <v>0</v>
      </c>
      <c r="G31" s="20">
        <f t="shared" si="1"/>
        <v>0</v>
      </c>
      <c r="H31" s="27">
        <f t="shared" si="2"/>
        <v>0</v>
      </c>
    </row>
    <row r="32" spans="1:12" ht="27" customHeight="1">
      <c r="A32" s="1"/>
      <c r="B32" s="34">
        <v>27</v>
      </c>
      <c r="C32" s="29" t="s">
        <v>30</v>
      </c>
      <c r="D32" s="46">
        <v>0</v>
      </c>
      <c r="E32" s="47">
        <f t="shared" si="0"/>
        <v>0</v>
      </c>
      <c r="F32" s="18">
        <v>0</v>
      </c>
      <c r="G32" s="20">
        <f t="shared" si="1"/>
        <v>0</v>
      </c>
      <c r="H32" s="27">
        <f t="shared" si="2"/>
        <v>0</v>
      </c>
    </row>
    <row r="33" spans="1:8" ht="24.65" customHeight="1">
      <c r="A33" s="1"/>
      <c r="B33" s="34">
        <v>28</v>
      </c>
      <c r="C33" s="29" t="s">
        <v>33</v>
      </c>
      <c r="D33" s="46">
        <v>0</v>
      </c>
      <c r="E33" s="47">
        <f t="shared" si="0"/>
        <v>0</v>
      </c>
      <c r="F33" s="18">
        <v>0</v>
      </c>
      <c r="G33" s="20">
        <f t="shared" si="1"/>
        <v>0</v>
      </c>
      <c r="H33" s="27">
        <f t="shared" si="2"/>
        <v>0</v>
      </c>
    </row>
    <row r="34" spans="1:8" ht="29.4" customHeight="1" thickBot="1">
      <c r="A34" s="1"/>
      <c r="B34" s="35">
        <v>29</v>
      </c>
      <c r="C34" s="42" t="s">
        <v>34</v>
      </c>
      <c r="D34" s="46">
        <v>0</v>
      </c>
      <c r="E34" s="47">
        <f t="shared" si="0"/>
        <v>0</v>
      </c>
      <c r="F34" s="18">
        <v>0</v>
      </c>
      <c r="G34" s="20">
        <f t="shared" si="1"/>
        <v>0</v>
      </c>
      <c r="H34" s="27">
        <f t="shared" si="2"/>
        <v>0</v>
      </c>
    </row>
    <row r="35" spans="1:8" ht="29.4" customHeight="1" thickBot="1">
      <c r="A35" s="7"/>
      <c r="B35" s="50" t="s">
        <v>31</v>
      </c>
      <c r="C35" s="51"/>
      <c r="D35" s="48">
        <f t="shared" ref="D35:G35" si="3">SUM(D6:D34)</f>
        <v>60</v>
      </c>
      <c r="E35" s="49">
        <f t="shared" si="3"/>
        <v>87048</v>
      </c>
      <c r="F35" s="23">
        <f t="shared" si="3"/>
        <v>1638</v>
      </c>
      <c r="G35" s="21">
        <f t="shared" si="3"/>
        <v>11821118.4</v>
      </c>
      <c r="H35" s="16">
        <f>SUM(H6:H34)</f>
        <v>11908166.4</v>
      </c>
    </row>
    <row r="36" spans="1:8" ht="27.75" customHeight="1">
      <c r="A36" s="7"/>
      <c r="B36" s="7"/>
      <c r="C36" s="8"/>
      <c r="D36" s="12"/>
      <c r="E36" s="12"/>
      <c r="F36" s="12"/>
      <c r="G36" s="12"/>
      <c r="H36" s="15"/>
    </row>
    <row r="37" spans="1:8" ht="17.25" customHeight="1">
      <c r="A37" s="9"/>
      <c r="B37" s="9"/>
      <c r="C37" s="10"/>
      <c r="D37" s="10"/>
      <c r="E37" s="10"/>
      <c r="F37" s="10"/>
      <c r="G37" s="10"/>
      <c r="H37" s="11"/>
    </row>
    <row r="38" spans="1:8" s="41" customFormat="1" ht="77.400000000000006" customHeight="1">
      <c r="A38" s="38"/>
      <c r="B38" s="52" t="s">
        <v>38</v>
      </c>
      <c r="C38" s="53"/>
      <c r="D38" s="39"/>
      <c r="E38" s="39"/>
      <c r="F38" s="39"/>
      <c r="G38" s="39"/>
      <c r="H38" s="40" t="s">
        <v>32</v>
      </c>
    </row>
    <row r="39" spans="1:8" ht="14.25" customHeight="1"/>
    <row r="40" spans="1:8" ht="14.25" customHeight="1"/>
    <row r="41" spans="1:8" ht="14.25" customHeight="1"/>
    <row r="42" spans="1:8" ht="14.25" customHeight="1"/>
    <row r="43" spans="1:8" ht="14.25" customHeight="1"/>
    <row r="44" spans="1:8" ht="14.25" customHeight="1"/>
    <row r="45" spans="1:8" ht="14.25" customHeight="1"/>
    <row r="46" spans="1:8" ht="14.25" customHeight="1"/>
    <row r="47" spans="1:8" ht="14.25" customHeight="1"/>
    <row r="48" spans="1: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sheetData>
  <mergeCells count="8">
    <mergeCell ref="B35:C35"/>
    <mergeCell ref="B38:C38"/>
    <mergeCell ref="B2:H2"/>
    <mergeCell ref="B3:B4"/>
    <mergeCell ref="C3:C4"/>
    <mergeCell ref="H3:H4"/>
    <mergeCell ref="F3:G3"/>
    <mergeCell ref="D3:E3"/>
  </mergeCells>
  <pageMargins left="0.7" right="0.7" top="0.75" bottom="0.75" header="0" footer="0"/>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2023-08-03T06:18:13Z</cp:lastPrinted>
  <dcterms:created xsi:type="dcterms:W3CDTF">2021-10-04T14:21:04Z</dcterms:created>
  <dcterms:modified xsi:type="dcterms:W3CDTF">2024-03-20T11:26:28Z</dcterms:modified>
</cp:coreProperties>
</file>