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ССЗ\26.03.2024\"/>
    </mc:Choice>
  </mc:AlternateContent>
  <xr:revisionPtr revIDLastSave="0" documentId="13_ncr:1_{0E924B84-10DF-45D4-91FB-E87988A407E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I35" i="1" s="1"/>
  <c r="F35" i="1"/>
  <c r="G35" i="1" s="1"/>
  <c r="D35" i="1"/>
  <c r="E35" i="1" s="1"/>
  <c r="I9" i="1"/>
  <c r="I10" i="1"/>
  <c r="I11" i="1"/>
  <c r="I12" i="1"/>
  <c r="I13" i="1"/>
  <c r="I14" i="1"/>
  <c r="I15" i="1"/>
  <c r="I16" i="1"/>
  <c r="I17" i="1"/>
  <c r="I18" i="1"/>
  <c r="I19" i="1"/>
  <c r="I20" i="1"/>
  <c r="I21" i="1"/>
  <c r="I22" i="1"/>
  <c r="I23" i="1"/>
  <c r="I24" i="1"/>
  <c r="I25" i="1"/>
  <c r="I26" i="1"/>
  <c r="I27" i="1"/>
  <c r="I28" i="1"/>
  <c r="I29" i="1"/>
  <c r="I30" i="1"/>
  <c r="I31" i="1"/>
  <c r="I32" i="1"/>
  <c r="I33" i="1"/>
  <c r="I34"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E9" i="1"/>
  <c r="J9" i="1" s="1"/>
  <c r="E10" i="1"/>
  <c r="J10" i="1" s="1"/>
  <c r="E11" i="1"/>
  <c r="E12" i="1"/>
  <c r="J12" i="1" s="1"/>
  <c r="E13" i="1"/>
  <c r="J13" i="1" s="1"/>
  <c r="E14" i="1"/>
  <c r="J14" i="1" s="1"/>
  <c r="E15" i="1"/>
  <c r="E16" i="1"/>
  <c r="J16" i="1" s="1"/>
  <c r="E17" i="1"/>
  <c r="J17" i="1" s="1"/>
  <c r="E18" i="1"/>
  <c r="J18" i="1" s="1"/>
  <c r="E19" i="1"/>
  <c r="E20" i="1"/>
  <c r="J20" i="1" s="1"/>
  <c r="E21" i="1"/>
  <c r="J21" i="1" s="1"/>
  <c r="E22" i="1"/>
  <c r="J22" i="1" s="1"/>
  <c r="E23" i="1"/>
  <c r="E24" i="1"/>
  <c r="J24" i="1" s="1"/>
  <c r="E25" i="1"/>
  <c r="J25" i="1" s="1"/>
  <c r="E26" i="1"/>
  <c r="J26" i="1" s="1"/>
  <c r="E27" i="1"/>
  <c r="E28" i="1"/>
  <c r="J28" i="1" s="1"/>
  <c r="E29" i="1"/>
  <c r="J29" i="1" s="1"/>
  <c r="E30" i="1"/>
  <c r="J30" i="1" s="1"/>
  <c r="E31" i="1"/>
  <c r="E32" i="1"/>
  <c r="J32" i="1" s="1"/>
  <c r="E33" i="1"/>
  <c r="J33" i="1" s="1"/>
  <c r="E34" i="1"/>
  <c r="J34" i="1" s="1"/>
  <c r="E8" i="1"/>
  <c r="J8" i="1" l="1"/>
  <c r="J27" i="1"/>
  <c r="J11" i="1"/>
  <c r="J31" i="1"/>
  <c r="J23" i="1"/>
  <c r="J19" i="1"/>
  <c r="J15" i="1"/>
  <c r="J35" i="1"/>
</calcChain>
</file>

<file path=xl/sharedStrings.xml><?xml version="1.0" encoding="utf-8"?>
<sst xmlns="http://schemas.openxmlformats.org/spreadsheetml/2006/main" count="44" uniqueCount="40">
  <si>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</si>
  <si>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</si>
  <si>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</si>
  <si>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</si>
  <si>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</si>
  <si>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</si>
  <si>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</si>
  <si>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</si>
  <si>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</si>
  <si>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</si>
  <si>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</si>
  <si>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</si>
  <si>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</si>
  <si>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</si>
  <si>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</si>
  <si>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</si>
  <si>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</si>
  <si>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</si>
  <si>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</si>
  <si>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</si>
  <si>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</si>
  <si>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</si>
  <si>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</si>
  <si>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</si>
  <si>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</si>
  <si>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</si>
  <si>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</si>
  <si>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</si>
  <si>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</si>
  <si>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</si>
  <si>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</si>
  <si>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</si>
  <si>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</si>
  <si>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</si>
  <si>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</si>
  <si>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615973
 Комплект інтродюсера для феморального доступу з гідрофільним покриттям 5F x 11 см(cm)
(Інтродюсер)
Виробник: Shunmei Medical Co.,Ltd, Китай
Ціна за штуку - 273,43 грн
(mnn id: 14068)</t>
  </si>
  <si>
    <t>615975 
Комплект інтродюсера для феморального доступу з гідрофільним покриттям 7F x 11 см(cm)
(Інтродюсер)
Виробник: Shunmei Medical Co.,Ltd, Китай
Ціна за штуку - 273,43 грн
(mnn id: 14068)</t>
  </si>
  <si>
    <t>615986 
Комплект інтродюсера для феморального доступу з гідрофільним покриттям 6F x 11 см(cm)
(Інтродюсер)
Виробник: Shunmei Medical Co.,Ltd, Китай
Ціна за штуку - 273,43 грн
(mnn id: 14068)</t>
  </si>
  <si>
    <t>к-сть штук</t>
  </si>
  <si>
    <t>ЗАТВЕРДЖЕНО
наказ державного підприємства «Медичні закупівлі України»
 від 27 березня 2024 року №299-Р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</si>
</sst>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Calibri"/>
      <family val="2"/>
      <charset val="204"/>
    </font>
    <font>
      <b/>
      <sz val="12"/>
      <color rgb="FF000000"/>
      <name val="Times New Roman"/>
      <family val="1"/>
      <charset val="204"/>
    </font>
    <font>
      <b/>
      <sz val="15"/>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7">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63">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17" xfId="0" applyFont="1" applyFill="1" applyBorder="1" applyAlignment="1">
      <alignment vertical="center" wrapText="1"/>
    </xf>
    <xf numFmtId="0" fontId="11" fillId="3" borderId="14" xfId="0" applyFont="1" applyFill="1" applyBorder="1" applyAlignment="1">
      <alignment vertical="center" wrapText="1"/>
    </xf>
    <xf numFmtId="0" fontId="11" fillId="3" borderId="13"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19" xfId="0" applyFont="1" applyFill="1" applyBorder="1" applyAlignment="1">
      <alignment horizontal="center" vertical="center" wrapText="1"/>
    </xf>
    <xf numFmtId="3" fontId="13" fillId="2" borderId="27"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13" fillId="2" borderId="27" xfId="0" applyNumberFormat="1" applyFont="1" applyFill="1" applyBorder="1" applyAlignment="1">
      <alignment horizontal="center" vertical="center" wrapText="1"/>
    </xf>
    <xf numFmtId="4" fontId="3" fillId="2" borderId="25" xfId="0" applyNumberFormat="1" applyFont="1" applyFill="1" applyBorder="1" applyAlignment="1">
      <alignment horizontal="center" vertical="center" wrapText="1"/>
    </xf>
    <xf numFmtId="4" fontId="3" fillId="2" borderId="27" xfId="0" applyNumberFormat="1" applyFont="1" applyFill="1" applyBorder="1" applyAlignment="1">
      <alignment horizontal="center" vertical="center" wrapText="1"/>
    </xf>
    <xf numFmtId="1" fontId="1" fillId="0" borderId="29" xfId="0" applyNumberFormat="1" applyFont="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4" xfId="0" applyFont="1" applyFill="1" applyBorder="1" applyAlignment="1">
      <alignment horizontal="center" vertical="center"/>
    </xf>
    <xf numFmtId="1" fontId="1" fillId="0" borderId="32" xfId="0" applyNumberFormat="1" applyFont="1" applyBorder="1" applyAlignment="1">
      <alignment horizontal="center" vertical="center"/>
    </xf>
    <xf numFmtId="1" fontId="5" fillId="3" borderId="33" xfId="0" applyNumberFormat="1"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9" fillId="2" borderId="10" xfId="0" applyFont="1" applyFill="1" applyBorder="1" applyAlignment="1">
      <alignment horizontal="left" wrapText="1"/>
    </xf>
    <xf numFmtId="0" fontId="4" fillId="3" borderId="11" xfId="0" applyFont="1" applyFill="1" applyBorder="1"/>
    <xf numFmtId="0" fontId="12" fillId="3" borderId="18" xfId="0" applyFont="1" applyFill="1" applyBorder="1" applyAlignment="1">
      <alignment horizontal="center" vertical="center" wrapText="1"/>
    </xf>
    <xf numFmtId="0" fontId="0" fillId="3" borderId="18"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3" borderId="15" xfId="0" applyFont="1" applyFill="1" applyBorder="1"/>
    <xf numFmtId="0" fontId="4" fillId="3" borderId="16" xfId="0" applyFont="1" applyFill="1" applyBorder="1"/>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13" xfId="0" applyFont="1" applyFill="1" applyBorder="1"/>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abSelected="1" zoomScale="50" zoomScaleNormal="50" workbookViewId="0">
      <selection sqref="A1:J41"/>
    </sheetView>
  </sheetViews>
  <sheetFormatPr defaultColWidth="14.453125" defaultRowHeight="15" customHeight="1"/>
  <cols>
    <col min="1" max="2" width="5.36328125" style="19" customWidth="1"/>
    <col min="3" max="3" width="44.26953125" style="19" customWidth="1"/>
    <col min="4" max="4" width="25.6328125" style="19" customWidth="1"/>
    <col min="5" max="5" width="26.54296875" style="19" customWidth="1"/>
    <col min="6" max="6" width="24.81640625" style="19" customWidth="1"/>
    <col min="7" max="7" width="28.08984375" style="19" customWidth="1"/>
    <col min="8" max="9" width="26.1796875" style="19" customWidth="1"/>
    <col min="10" max="10" width="45.26953125" style="19" customWidth="1"/>
    <col min="11" max="16384" width="14.453125" style="19"/>
  </cols>
  <sheetData>
    <row r="1" spans="1:10" ht="125.5" customHeight="1">
      <c r="A1" s="20"/>
      <c r="B1" s="20"/>
      <c r="C1" s="21"/>
      <c r="D1" s="1"/>
      <c r="E1" s="10"/>
      <c r="F1" s="1"/>
      <c r="G1" s="10"/>
      <c r="H1" s="1"/>
      <c r="I1" s="10"/>
      <c r="J1" s="10" t="s">
        <v>39</v>
      </c>
    </row>
    <row r="2" spans="1:10" ht="130" customHeight="1" thickBot="1">
      <c r="A2" s="22"/>
      <c r="B2" s="47" t="s">
        <v>34</v>
      </c>
      <c r="C2" s="48"/>
      <c r="D2" s="48"/>
      <c r="E2" s="48"/>
      <c r="F2" s="48"/>
      <c r="G2" s="48"/>
      <c r="H2" s="48"/>
      <c r="I2" s="48"/>
      <c r="J2" s="48"/>
    </row>
    <row r="3" spans="1:10" ht="42.75" customHeight="1">
      <c r="A3" s="22"/>
      <c r="B3" s="49" t="s">
        <v>0</v>
      </c>
      <c r="C3" s="51" t="s">
        <v>1</v>
      </c>
      <c r="D3" s="59" t="s">
        <v>35</v>
      </c>
      <c r="E3" s="60"/>
      <c r="F3" s="59" t="s">
        <v>36</v>
      </c>
      <c r="G3" s="60"/>
      <c r="H3" s="59" t="s">
        <v>37</v>
      </c>
      <c r="I3" s="60"/>
      <c r="J3" s="54" t="s">
        <v>2</v>
      </c>
    </row>
    <row r="4" spans="1:10" ht="232" customHeight="1" thickBot="1">
      <c r="A4" s="23"/>
      <c r="B4" s="49"/>
      <c r="C4" s="52"/>
      <c r="D4" s="61"/>
      <c r="E4" s="62"/>
      <c r="F4" s="61"/>
      <c r="G4" s="62"/>
      <c r="H4" s="61"/>
      <c r="I4" s="62"/>
      <c r="J4" s="55"/>
    </row>
    <row r="5" spans="1:10" ht="35" hidden="1" customHeight="1" thickBot="1">
      <c r="A5" s="23"/>
      <c r="B5" s="49"/>
      <c r="C5" s="52"/>
      <c r="D5" s="14"/>
      <c r="E5" s="15"/>
      <c r="F5" s="16"/>
      <c r="G5" s="15"/>
      <c r="H5" s="12"/>
      <c r="I5" s="12"/>
      <c r="J5" s="55"/>
    </row>
    <row r="6" spans="1:10" ht="20" customHeight="1" thickBot="1">
      <c r="A6" s="23"/>
      <c r="B6" s="50"/>
      <c r="C6" s="53"/>
      <c r="D6" s="13" t="s">
        <v>38</v>
      </c>
      <c r="E6" s="2" t="s">
        <v>3</v>
      </c>
      <c r="F6" s="13" t="s">
        <v>38</v>
      </c>
      <c r="G6" s="11" t="s">
        <v>3</v>
      </c>
      <c r="H6" s="30" t="s">
        <v>38</v>
      </c>
      <c r="I6" s="2" t="s">
        <v>3</v>
      </c>
      <c r="J6" s="56"/>
    </row>
    <row r="7" spans="1:10" ht="12" customHeight="1" thickBot="1">
      <c r="A7" s="24"/>
      <c r="B7" s="25">
        <v>1</v>
      </c>
      <c r="C7" s="41">
        <v>2</v>
      </c>
      <c r="D7" s="17">
        <v>3</v>
      </c>
      <c r="E7" s="17">
        <v>4</v>
      </c>
      <c r="F7" s="17">
        <v>5</v>
      </c>
      <c r="G7" s="17">
        <v>6</v>
      </c>
      <c r="H7" s="17">
        <v>7</v>
      </c>
      <c r="I7" s="17">
        <v>8</v>
      </c>
      <c r="J7" s="25">
        <v>9</v>
      </c>
    </row>
    <row r="8" spans="1:10" ht="18" customHeight="1">
      <c r="A8" s="20"/>
      <c r="B8" s="37">
        <v>1</v>
      </c>
      <c r="C8" s="42" t="s">
        <v>4</v>
      </c>
      <c r="D8" s="40">
        <v>92</v>
      </c>
      <c r="E8" s="3">
        <f>D8*273.43</f>
        <v>25155.56</v>
      </c>
      <c r="F8" s="36">
        <v>115</v>
      </c>
      <c r="G8" s="3">
        <f>F8* 273.43</f>
        <v>31444.45</v>
      </c>
      <c r="H8" s="36">
        <v>524</v>
      </c>
      <c r="I8" s="3">
        <f>H8*273.43</f>
        <v>143277.32</v>
      </c>
      <c r="J8" s="4">
        <f>E8+G8+I8</f>
        <v>199877.33000000002</v>
      </c>
    </row>
    <row r="9" spans="1:10" ht="18" customHeight="1">
      <c r="A9" s="20"/>
      <c r="B9" s="38">
        <v>2</v>
      </c>
      <c r="C9" s="43" t="s">
        <v>5</v>
      </c>
      <c r="D9" s="40">
        <v>49</v>
      </c>
      <c r="E9" s="3">
        <f t="shared" ref="E9:E35" si="0">D9*273.43</f>
        <v>13398.07</v>
      </c>
      <c r="F9" s="36">
        <v>60</v>
      </c>
      <c r="G9" s="3">
        <f t="shared" ref="G9:G35" si="1">F9* 273.43</f>
        <v>16405.8</v>
      </c>
      <c r="H9" s="36">
        <v>275</v>
      </c>
      <c r="I9" s="3">
        <f t="shared" ref="I9:I35" si="2">H9*273.43</f>
        <v>75193.25</v>
      </c>
      <c r="J9" s="4">
        <f t="shared" ref="J9:J35" si="3">E9+G9+I9</f>
        <v>104997.12</v>
      </c>
    </row>
    <row r="10" spans="1:10" ht="18" customHeight="1">
      <c r="A10" s="20"/>
      <c r="B10" s="37">
        <v>3</v>
      </c>
      <c r="C10" s="43" t="s">
        <v>6</v>
      </c>
      <c r="D10" s="40">
        <v>97</v>
      </c>
      <c r="E10" s="3">
        <f t="shared" si="0"/>
        <v>26522.71</v>
      </c>
      <c r="F10" s="36">
        <v>120</v>
      </c>
      <c r="G10" s="3">
        <f t="shared" si="1"/>
        <v>32811.599999999999</v>
      </c>
      <c r="H10" s="36">
        <v>550</v>
      </c>
      <c r="I10" s="3">
        <f t="shared" si="2"/>
        <v>150386.5</v>
      </c>
      <c r="J10" s="4">
        <f t="shared" si="3"/>
        <v>209720.81</v>
      </c>
    </row>
    <row r="11" spans="1:10" ht="18" customHeight="1">
      <c r="A11" s="20"/>
      <c r="B11" s="38">
        <v>4</v>
      </c>
      <c r="C11" s="43" t="s">
        <v>7</v>
      </c>
      <c r="D11" s="40">
        <v>1</v>
      </c>
      <c r="E11" s="3">
        <f t="shared" si="0"/>
        <v>273.43</v>
      </c>
      <c r="F11" s="36">
        <v>2</v>
      </c>
      <c r="G11" s="3">
        <f t="shared" si="1"/>
        <v>546.86</v>
      </c>
      <c r="H11" s="36">
        <v>6</v>
      </c>
      <c r="I11" s="3">
        <f t="shared" si="2"/>
        <v>1640.58</v>
      </c>
      <c r="J11" s="4">
        <f t="shared" si="3"/>
        <v>2460.87</v>
      </c>
    </row>
    <row r="12" spans="1:10" ht="18" customHeight="1">
      <c r="A12" s="20"/>
      <c r="B12" s="37">
        <v>5</v>
      </c>
      <c r="C12" s="43" t="s">
        <v>8</v>
      </c>
      <c r="D12" s="40">
        <v>70</v>
      </c>
      <c r="E12" s="3">
        <f t="shared" si="0"/>
        <v>19140.100000000002</v>
      </c>
      <c r="F12" s="36">
        <v>87</v>
      </c>
      <c r="G12" s="3">
        <f t="shared" si="1"/>
        <v>23788.41</v>
      </c>
      <c r="H12" s="36">
        <v>397</v>
      </c>
      <c r="I12" s="3">
        <f t="shared" si="2"/>
        <v>108551.71</v>
      </c>
      <c r="J12" s="4">
        <f t="shared" si="3"/>
        <v>151480.22</v>
      </c>
    </row>
    <row r="13" spans="1:10" ht="18" customHeight="1">
      <c r="A13" s="20"/>
      <c r="B13" s="38">
        <v>6</v>
      </c>
      <c r="C13" s="43" t="s">
        <v>9</v>
      </c>
      <c r="D13" s="40">
        <v>34</v>
      </c>
      <c r="E13" s="3">
        <f t="shared" si="0"/>
        <v>9296.6200000000008</v>
      </c>
      <c r="F13" s="36">
        <v>43</v>
      </c>
      <c r="G13" s="3">
        <f t="shared" si="1"/>
        <v>11757.49</v>
      </c>
      <c r="H13" s="36">
        <v>193</v>
      </c>
      <c r="I13" s="3">
        <f t="shared" si="2"/>
        <v>52771.99</v>
      </c>
      <c r="J13" s="4">
        <f t="shared" si="3"/>
        <v>73826.100000000006</v>
      </c>
    </row>
    <row r="14" spans="1:10" ht="18" customHeight="1">
      <c r="A14" s="20"/>
      <c r="B14" s="37">
        <v>7</v>
      </c>
      <c r="C14" s="43" t="s">
        <v>10</v>
      </c>
      <c r="D14" s="40">
        <v>54</v>
      </c>
      <c r="E14" s="3">
        <f t="shared" si="0"/>
        <v>14765.220000000001</v>
      </c>
      <c r="F14" s="36">
        <v>66</v>
      </c>
      <c r="G14" s="3">
        <f t="shared" si="1"/>
        <v>18046.38</v>
      </c>
      <c r="H14" s="36">
        <v>305</v>
      </c>
      <c r="I14" s="3">
        <f t="shared" si="2"/>
        <v>83396.150000000009</v>
      </c>
      <c r="J14" s="4">
        <f t="shared" si="3"/>
        <v>116207.75000000001</v>
      </c>
    </row>
    <row r="15" spans="1:10" ht="18" customHeight="1">
      <c r="A15" s="20"/>
      <c r="B15" s="38">
        <v>8</v>
      </c>
      <c r="C15" s="43" t="s">
        <v>11</v>
      </c>
      <c r="D15" s="40">
        <v>74</v>
      </c>
      <c r="E15" s="3">
        <f t="shared" si="0"/>
        <v>20233.82</v>
      </c>
      <c r="F15" s="36">
        <v>93</v>
      </c>
      <c r="G15" s="3">
        <f t="shared" si="1"/>
        <v>25428.99</v>
      </c>
      <c r="H15" s="36">
        <v>423</v>
      </c>
      <c r="I15" s="3">
        <f t="shared" si="2"/>
        <v>115660.89</v>
      </c>
      <c r="J15" s="4">
        <f t="shared" si="3"/>
        <v>161323.70000000001</v>
      </c>
    </row>
    <row r="16" spans="1:10" ht="18" customHeight="1">
      <c r="A16" s="20"/>
      <c r="B16" s="37">
        <v>9</v>
      </c>
      <c r="C16" s="43" t="s">
        <v>12</v>
      </c>
      <c r="D16" s="40">
        <v>71</v>
      </c>
      <c r="E16" s="3">
        <f t="shared" si="0"/>
        <v>19413.53</v>
      </c>
      <c r="F16" s="36">
        <v>88</v>
      </c>
      <c r="G16" s="3">
        <f t="shared" si="1"/>
        <v>24061.84</v>
      </c>
      <c r="H16" s="36">
        <v>403</v>
      </c>
      <c r="I16" s="3">
        <f t="shared" si="2"/>
        <v>110192.29000000001</v>
      </c>
      <c r="J16" s="4">
        <f t="shared" si="3"/>
        <v>153667.66</v>
      </c>
    </row>
    <row r="17" spans="1:10" ht="18" customHeight="1">
      <c r="A17" s="20"/>
      <c r="B17" s="38">
        <v>10</v>
      </c>
      <c r="C17" s="43" t="s">
        <v>13</v>
      </c>
      <c r="D17" s="40">
        <v>34</v>
      </c>
      <c r="E17" s="3">
        <f t="shared" si="0"/>
        <v>9296.6200000000008</v>
      </c>
      <c r="F17" s="36">
        <v>43</v>
      </c>
      <c r="G17" s="3">
        <f t="shared" si="1"/>
        <v>11757.49</v>
      </c>
      <c r="H17" s="36">
        <v>196</v>
      </c>
      <c r="I17" s="3">
        <f t="shared" si="2"/>
        <v>53592.28</v>
      </c>
      <c r="J17" s="4">
        <f t="shared" si="3"/>
        <v>74646.39</v>
      </c>
    </row>
    <row r="18" spans="1:10" ht="18" customHeight="1">
      <c r="A18" s="20"/>
      <c r="B18" s="37">
        <v>11</v>
      </c>
      <c r="C18" s="43" t="s">
        <v>14</v>
      </c>
      <c r="D18" s="40">
        <v>0</v>
      </c>
      <c r="E18" s="3">
        <f t="shared" si="0"/>
        <v>0</v>
      </c>
      <c r="F18" s="36">
        <v>0</v>
      </c>
      <c r="G18" s="3">
        <f t="shared" si="1"/>
        <v>0</v>
      </c>
      <c r="H18" s="36">
        <v>0</v>
      </c>
      <c r="I18" s="3">
        <f t="shared" si="2"/>
        <v>0</v>
      </c>
      <c r="J18" s="4">
        <f t="shared" si="3"/>
        <v>0</v>
      </c>
    </row>
    <row r="19" spans="1:10" ht="18" customHeight="1">
      <c r="A19" s="20"/>
      <c r="B19" s="38">
        <v>12</v>
      </c>
      <c r="C19" s="43" t="s">
        <v>15</v>
      </c>
      <c r="D19" s="40">
        <v>152</v>
      </c>
      <c r="E19" s="3">
        <f t="shared" si="0"/>
        <v>41561.360000000001</v>
      </c>
      <c r="F19" s="36">
        <v>189</v>
      </c>
      <c r="G19" s="3">
        <f t="shared" si="1"/>
        <v>51678.270000000004</v>
      </c>
      <c r="H19" s="36">
        <v>862</v>
      </c>
      <c r="I19" s="3">
        <f t="shared" si="2"/>
        <v>235696.66</v>
      </c>
      <c r="J19" s="4">
        <f t="shared" si="3"/>
        <v>328936.29000000004</v>
      </c>
    </row>
    <row r="20" spans="1:10" ht="18" customHeight="1">
      <c r="A20" s="20"/>
      <c r="B20" s="37">
        <v>13</v>
      </c>
      <c r="C20" s="43" t="s">
        <v>16</v>
      </c>
      <c r="D20" s="40">
        <v>31</v>
      </c>
      <c r="E20" s="3">
        <f t="shared" si="0"/>
        <v>8476.33</v>
      </c>
      <c r="F20" s="36">
        <v>38</v>
      </c>
      <c r="G20" s="3">
        <f t="shared" si="1"/>
        <v>10390.34</v>
      </c>
      <c r="H20" s="36">
        <v>174</v>
      </c>
      <c r="I20" s="3">
        <f t="shared" si="2"/>
        <v>47576.82</v>
      </c>
      <c r="J20" s="4">
        <f t="shared" si="3"/>
        <v>66443.489999999991</v>
      </c>
    </row>
    <row r="21" spans="1:10" ht="18" customHeight="1">
      <c r="A21" s="20"/>
      <c r="B21" s="38">
        <v>14</v>
      </c>
      <c r="C21" s="43" t="s">
        <v>17</v>
      </c>
      <c r="D21" s="40">
        <v>103</v>
      </c>
      <c r="E21" s="3">
        <f t="shared" si="0"/>
        <v>28163.29</v>
      </c>
      <c r="F21" s="36">
        <v>129</v>
      </c>
      <c r="G21" s="3">
        <f t="shared" si="1"/>
        <v>35272.47</v>
      </c>
      <c r="H21" s="36">
        <v>586</v>
      </c>
      <c r="I21" s="3">
        <f t="shared" si="2"/>
        <v>160229.98000000001</v>
      </c>
      <c r="J21" s="4">
        <f t="shared" si="3"/>
        <v>223665.74000000002</v>
      </c>
    </row>
    <row r="22" spans="1:10" ht="18" customHeight="1">
      <c r="A22" s="20"/>
      <c r="B22" s="37">
        <v>15</v>
      </c>
      <c r="C22" s="43" t="s">
        <v>18</v>
      </c>
      <c r="D22" s="40">
        <v>106</v>
      </c>
      <c r="E22" s="3">
        <f t="shared" si="0"/>
        <v>28983.58</v>
      </c>
      <c r="F22" s="36">
        <v>132</v>
      </c>
      <c r="G22" s="3">
        <f t="shared" si="1"/>
        <v>36092.76</v>
      </c>
      <c r="H22" s="36">
        <v>601</v>
      </c>
      <c r="I22" s="3">
        <f t="shared" si="2"/>
        <v>164331.43</v>
      </c>
      <c r="J22" s="4">
        <f t="shared" si="3"/>
        <v>229407.77</v>
      </c>
    </row>
    <row r="23" spans="1:10" ht="18" customHeight="1">
      <c r="A23" s="20"/>
      <c r="B23" s="38">
        <v>16</v>
      </c>
      <c r="C23" s="43" t="s">
        <v>19</v>
      </c>
      <c r="D23" s="40">
        <v>52</v>
      </c>
      <c r="E23" s="3">
        <f t="shared" si="0"/>
        <v>14218.36</v>
      </c>
      <c r="F23" s="36">
        <v>66</v>
      </c>
      <c r="G23" s="3">
        <f t="shared" si="1"/>
        <v>18046.38</v>
      </c>
      <c r="H23" s="36">
        <v>298</v>
      </c>
      <c r="I23" s="3">
        <f t="shared" si="2"/>
        <v>81482.14</v>
      </c>
      <c r="J23" s="4">
        <f t="shared" si="3"/>
        <v>113746.88</v>
      </c>
    </row>
    <row r="24" spans="1:10" ht="18" customHeight="1">
      <c r="A24" s="20"/>
      <c r="B24" s="37">
        <v>17</v>
      </c>
      <c r="C24" s="43" t="s">
        <v>20</v>
      </c>
      <c r="D24" s="40">
        <v>56</v>
      </c>
      <c r="E24" s="3">
        <f t="shared" si="0"/>
        <v>15312.08</v>
      </c>
      <c r="F24" s="36">
        <v>69</v>
      </c>
      <c r="G24" s="3">
        <f t="shared" si="1"/>
        <v>18866.670000000002</v>
      </c>
      <c r="H24" s="36">
        <v>317</v>
      </c>
      <c r="I24" s="3">
        <f t="shared" si="2"/>
        <v>86677.31</v>
      </c>
      <c r="J24" s="4">
        <f t="shared" si="3"/>
        <v>120856.06</v>
      </c>
    </row>
    <row r="25" spans="1:10" ht="18" customHeight="1">
      <c r="A25" s="20"/>
      <c r="B25" s="38">
        <v>18</v>
      </c>
      <c r="C25" s="43" t="s">
        <v>21</v>
      </c>
      <c r="D25" s="40">
        <v>36</v>
      </c>
      <c r="E25" s="3">
        <f t="shared" si="0"/>
        <v>9843.48</v>
      </c>
      <c r="F25" s="36">
        <v>44</v>
      </c>
      <c r="G25" s="3">
        <f t="shared" si="1"/>
        <v>12030.92</v>
      </c>
      <c r="H25" s="36">
        <v>203</v>
      </c>
      <c r="I25" s="3">
        <f t="shared" si="2"/>
        <v>55506.29</v>
      </c>
      <c r="J25" s="4">
        <f t="shared" si="3"/>
        <v>77380.69</v>
      </c>
    </row>
    <row r="26" spans="1:10" ht="18" customHeight="1">
      <c r="A26" s="20"/>
      <c r="B26" s="37">
        <v>19</v>
      </c>
      <c r="C26" s="43" t="s">
        <v>22</v>
      </c>
      <c r="D26" s="40">
        <v>122</v>
      </c>
      <c r="E26" s="3">
        <f t="shared" si="0"/>
        <v>33358.46</v>
      </c>
      <c r="F26" s="36">
        <v>153</v>
      </c>
      <c r="G26" s="3">
        <f t="shared" si="1"/>
        <v>41834.79</v>
      </c>
      <c r="H26" s="36">
        <v>694</v>
      </c>
      <c r="I26" s="3">
        <f t="shared" si="2"/>
        <v>189760.42</v>
      </c>
      <c r="J26" s="4">
        <f t="shared" si="3"/>
        <v>264953.67000000004</v>
      </c>
    </row>
    <row r="27" spans="1:10" ht="18" customHeight="1">
      <c r="A27" s="20"/>
      <c r="B27" s="38">
        <v>20</v>
      </c>
      <c r="C27" s="43" t="s">
        <v>23</v>
      </c>
      <c r="D27" s="40">
        <v>7</v>
      </c>
      <c r="E27" s="3">
        <f t="shared" si="0"/>
        <v>1914.01</v>
      </c>
      <c r="F27" s="36">
        <v>9</v>
      </c>
      <c r="G27" s="3">
        <f t="shared" si="1"/>
        <v>2460.87</v>
      </c>
      <c r="H27" s="36">
        <v>41</v>
      </c>
      <c r="I27" s="3">
        <f t="shared" si="2"/>
        <v>11210.630000000001</v>
      </c>
      <c r="J27" s="4">
        <f t="shared" si="3"/>
        <v>15585.510000000002</v>
      </c>
    </row>
    <row r="28" spans="1:10" ht="18" customHeight="1">
      <c r="A28" s="20"/>
      <c r="B28" s="37">
        <v>21</v>
      </c>
      <c r="C28" s="43" t="s">
        <v>24</v>
      </c>
      <c r="D28" s="40">
        <v>63</v>
      </c>
      <c r="E28" s="3">
        <f t="shared" si="0"/>
        <v>17226.09</v>
      </c>
      <c r="F28" s="36">
        <v>78</v>
      </c>
      <c r="G28" s="3">
        <f t="shared" si="1"/>
        <v>21327.54</v>
      </c>
      <c r="H28" s="36">
        <v>356</v>
      </c>
      <c r="I28" s="3">
        <f t="shared" si="2"/>
        <v>97341.08</v>
      </c>
      <c r="J28" s="4">
        <f t="shared" si="3"/>
        <v>135894.71000000002</v>
      </c>
    </row>
    <row r="29" spans="1:10" ht="18" customHeight="1">
      <c r="A29" s="20"/>
      <c r="B29" s="38">
        <v>22</v>
      </c>
      <c r="C29" s="43" t="s">
        <v>25</v>
      </c>
      <c r="D29" s="40">
        <v>81</v>
      </c>
      <c r="E29" s="3">
        <f t="shared" si="0"/>
        <v>22147.83</v>
      </c>
      <c r="F29" s="36">
        <v>100</v>
      </c>
      <c r="G29" s="3">
        <f t="shared" si="1"/>
        <v>27343</v>
      </c>
      <c r="H29" s="36">
        <v>457</v>
      </c>
      <c r="I29" s="3">
        <f t="shared" si="2"/>
        <v>124957.51000000001</v>
      </c>
      <c r="J29" s="4">
        <f t="shared" si="3"/>
        <v>174448.34000000003</v>
      </c>
    </row>
    <row r="30" spans="1:10" ht="18" customHeight="1">
      <c r="A30" s="20"/>
      <c r="B30" s="37">
        <v>23</v>
      </c>
      <c r="C30" s="43" t="s">
        <v>26</v>
      </c>
      <c r="D30" s="40">
        <v>69</v>
      </c>
      <c r="E30" s="3">
        <f t="shared" si="0"/>
        <v>18866.670000000002</v>
      </c>
      <c r="F30" s="36">
        <v>87</v>
      </c>
      <c r="G30" s="3">
        <f t="shared" si="1"/>
        <v>23788.41</v>
      </c>
      <c r="H30" s="36">
        <v>394</v>
      </c>
      <c r="I30" s="3">
        <f t="shared" si="2"/>
        <v>107731.42</v>
      </c>
      <c r="J30" s="4">
        <f t="shared" si="3"/>
        <v>150386.5</v>
      </c>
    </row>
    <row r="31" spans="1:10" ht="18" customHeight="1">
      <c r="A31" s="20"/>
      <c r="B31" s="38">
        <v>24</v>
      </c>
      <c r="C31" s="43" t="s">
        <v>27</v>
      </c>
      <c r="D31" s="40">
        <v>67</v>
      </c>
      <c r="E31" s="3">
        <f t="shared" si="0"/>
        <v>18319.810000000001</v>
      </c>
      <c r="F31" s="36">
        <v>83</v>
      </c>
      <c r="G31" s="3">
        <f t="shared" si="1"/>
        <v>22694.690000000002</v>
      </c>
      <c r="H31" s="36">
        <v>381</v>
      </c>
      <c r="I31" s="3">
        <f t="shared" si="2"/>
        <v>104176.83</v>
      </c>
      <c r="J31" s="4">
        <f t="shared" si="3"/>
        <v>145191.33000000002</v>
      </c>
    </row>
    <row r="32" spans="1:10" ht="18" customHeight="1">
      <c r="A32" s="20"/>
      <c r="B32" s="37">
        <v>25</v>
      </c>
      <c r="C32" s="43" t="s">
        <v>28</v>
      </c>
      <c r="D32" s="40">
        <v>99</v>
      </c>
      <c r="E32" s="3">
        <f t="shared" si="0"/>
        <v>27069.57</v>
      </c>
      <c r="F32" s="36">
        <v>124</v>
      </c>
      <c r="G32" s="3">
        <f t="shared" si="1"/>
        <v>33905.32</v>
      </c>
      <c r="H32" s="36">
        <v>563</v>
      </c>
      <c r="I32" s="3">
        <f t="shared" si="2"/>
        <v>153941.09</v>
      </c>
      <c r="J32" s="4">
        <f t="shared" si="3"/>
        <v>214915.97999999998</v>
      </c>
    </row>
    <row r="33" spans="1:10" ht="75" customHeight="1">
      <c r="A33" s="20"/>
      <c r="B33" s="37">
        <v>26</v>
      </c>
      <c r="C33" s="43" t="s">
        <v>29</v>
      </c>
      <c r="D33" s="40">
        <v>41</v>
      </c>
      <c r="E33" s="3">
        <f t="shared" si="0"/>
        <v>11210.630000000001</v>
      </c>
      <c r="F33" s="36">
        <v>51</v>
      </c>
      <c r="G33" s="3">
        <f t="shared" si="1"/>
        <v>13944.93</v>
      </c>
      <c r="H33" s="36">
        <v>231</v>
      </c>
      <c r="I33" s="3">
        <f t="shared" si="2"/>
        <v>63162.33</v>
      </c>
      <c r="J33" s="4">
        <f t="shared" si="3"/>
        <v>88317.89</v>
      </c>
    </row>
    <row r="34" spans="1:10" ht="44.25" customHeight="1" thickBot="1">
      <c r="A34" s="20"/>
      <c r="B34" s="39">
        <v>27</v>
      </c>
      <c r="C34" s="44" t="s">
        <v>30</v>
      </c>
      <c r="D34" s="40">
        <v>92</v>
      </c>
      <c r="E34" s="32">
        <f t="shared" si="0"/>
        <v>25155.56</v>
      </c>
      <c r="F34" s="36">
        <v>115</v>
      </c>
      <c r="G34" s="32">
        <f t="shared" si="1"/>
        <v>31444.45</v>
      </c>
      <c r="H34" s="36">
        <v>525</v>
      </c>
      <c r="I34" s="32">
        <f t="shared" si="2"/>
        <v>143550.75</v>
      </c>
      <c r="J34" s="34">
        <f t="shared" si="3"/>
        <v>200150.76</v>
      </c>
    </row>
    <row r="35" spans="1:10" ht="27.75" customHeight="1" thickBot="1">
      <c r="A35" s="26"/>
      <c r="B35" s="57" t="s">
        <v>31</v>
      </c>
      <c r="C35" s="58"/>
      <c r="D35" s="31">
        <f>SUM(SUM(D8:D34))</f>
        <v>1753</v>
      </c>
      <c r="E35" s="33">
        <f t="shared" si="0"/>
        <v>479322.79000000004</v>
      </c>
      <c r="F35" s="31">
        <f>SUM(SUM(F8:F34))</f>
        <v>2184</v>
      </c>
      <c r="G35" s="33">
        <f t="shared" si="1"/>
        <v>597171.12</v>
      </c>
      <c r="H35" s="31">
        <f>SUM(SUM(H8:H34))</f>
        <v>9955</v>
      </c>
      <c r="I35" s="33">
        <f t="shared" si="2"/>
        <v>2721995.65</v>
      </c>
      <c r="J35" s="35">
        <f t="shared" si="3"/>
        <v>3798489.56</v>
      </c>
    </row>
    <row r="36" spans="1:10" ht="17.25" customHeight="1">
      <c r="A36" s="26"/>
      <c r="B36" s="26"/>
      <c r="C36" s="27"/>
      <c r="D36" s="5"/>
      <c r="E36" s="6"/>
      <c r="F36" s="5"/>
      <c r="G36" s="6"/>
      <c r="H36" s="5"/>
      <c r="I36" s="6"/>
      <c r="J36" s="6"/>
    </row>
    <row r="37" spans="1:10" ht="17.25" customHeight="1">
      <c r="A37" s="28"/>
      <c r="B37" s="28"/>
      <c r="C37" s="29"/>
      <c r="D37" s="7"/>
      <c r="E37" s="7"/>
      <c r="F37" s="7"/>
      <c r="G37" s="7"/>
      <c r="H37" s="7"/>
      <c r="I37" s="7"/>
      <c r="J37" s="7"/>
    </row>
    <row r="38" spans="1:10" ht="42" customHeight="1">
      <c r="A38" s="8"/>
      <c r="B38" s="45" t="s">
        <v>32</v>
      </c>
      <c r="C38" s="46"/>
      <c r="D38" s="18"/>
      <c r="E38" s="18"/>
      <c r="F38" s="18"/>
      <c r="G38" s="18"/>
      <c r="H38" s="18"/>
      <c r="I38" s="18"/>
      <c r="J38" s="9" t="s">
        <v>33</v>
      </c>
    </row>
    <row r="39" spans="1:10" ht="15.75" customHeight="1"/>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8:C38"/>
    <mergeCell ref="B2:J2"/>
    <mergeCell ref="B3:B6"/>
    <mergeCell ref="C3:C6"/>
    <mergeCell ref="J3:J6"/>
    <mergeCell ref="B35:C35"/>
    <mergeCell ref="D3:E4"/>
    <mergeCell ref="F3:G4"/>
    <mergeCell ref="H3:I4"/>
  </mergeCells>
  <pageMargins left="0.7" right="0.7" top="0.75" bottom="0.75" header="0" footer="0"/>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2024-03-27T12:53:30Z</cp:lastPrinted>
  <dcterms:created xsi:type="dcterms:W3CDTF">2023-12-01T12:36:26Z</dcterms:created>
  <dcterms:modified xsi:type="dcterms:W3CDTF">2024-03-27T12:53:37Z</dcterms:modified>
</cp:coreProperties>
</file>