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C:\Users\d.holovach\Desktop\2023\Розподіл\ССЗ\301-Р\"/>
    </mc:Choice>
  </mc:AlternateContent>
  <xr:revisionPtr revIDLastSave="0" documentId="13_ncr:1_{CEA96A24-9A78-4D96-8741-1DA492265AF5}" xr6:coauthVersionLast="47" xr6:coauthVersionMax="47" xr10:uidLastSave="{00000000-0000-0000-0000-000000000000}"/>
  <bookViews>
    <workbookView xWindow="-110" yWindow="-110" windowWidth="19420" windowHeight="10300" xr2:uid="{00000000-000D-0000-FFFF-FFFF00000000}"/>
  </bookViews>
  <sheets>
    <sheet name="Розподіл" sheetId="1" r:id="rId1"/>
  </sheets>
  <definedNames>
    <definedName name="_xlnm.Print_Area" localSheetId="0">Розподіл!$A$1:$I$36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6" i="1" l="1"/>
  <c r="H7" i="1"/>
  <c r="H8" i="1"/>
  <c r="H9" i="1"/>
  <c r="H10" i="1"/>
  <c r="H11" i="1"/>
  <c r="H12" i="1"/>
  <c r="H13" i="1"/>
  <c r="H14" i="1"/>
  <c r="H15" i="1"/>
  <c r="H16" i="1"/>
  <c r="H17" i="1"/>
  <c r="H18" i="1"/>
  <c r="H19" i="1"/>
  <c r="H20" i="1"/>
  <c r="H21" i="1"/>
  <c r="H22" i="1"/>
  <c r="H23" i="1"/>
  <c r="H24" i="1"/>
  <c r="H25" i="1"/>
  <c r="H26" i="1"/>
  <c r="H27" i="1"/>
  <c r="H28" i="1"/>
  <c r="H29" i="1"/>
  <c r="H30" i="1"/>
  <c r="H31" i="1"/>
  <c r="H32" i="1"/>
  <c r="E7" i="1"/>
  <c r="E8" i="1"/>
  <c r="E9" i="1"/>
  <c r="E10" i="1"/>
  <c r="E11" i="1"/>
  <c r="E12" i="1"/>
  <c r="E13" i="1"/>
  <c r="E14" i="1"/>
  <c r="E15" i="1"/>
  <c r="E16" i="1"/>
  <c r="E17" i="1"/>
  <c r="E18" i="1"/>
  <c r="E19" i="1"/>
  <c r="E20" i="1"/>
  <c r="E21" i="1"/>
  <c r="E22" i="1"/>
  <c r="E23" i="1"/>
  <c r="E24" i="1"/>
  <c r="E25" i="1"/>
  <c r="E26" i="1"/>
  <c r="E27" i="1"/>
  <c r="E28" i="1"/>
  <c r="E29" i="1"/>
  <c r="E30" i="1"/>
  <c r="E31" i="1"/>
  <c r="E32" i="1"/>
  <c r="E6" i="1"/>
  <c r="D33" i="1" l="1"/>
  <c r="G32" i="1"/>
  <c r="G30" i="1"/>
  <c r="G24" i="1"/>
  <c r="G22" i="1"/>
  <c r="G16" i="1"/>
  <c r="G14" i="1"/>
  <c r="G10" i="1"/>
  <c r="G7" i="1"/>
  <c r="G9" i="1"/>
  <c r="G11" i="1"/>
  <c r="G12" i="1"/>
  <c r="G13" i="1"/>
  <c r="G15" i="1"/>
  <c r="G17" i="1"/>
  <c r="G18" i="1"/>
  <c r="G19" i="1"/>
  <c r="G20" i="1"/>
  <c r="G21" i="1"/>
  <c r="G23" i="1"/>
  <c r="G25" i="1"/>
  <c r="G26" i="1"/>
  <c r="G27" i="1"/>
  <c r="G28" i="1"/>
  <c r="G29" i="1"/>
  <c r="G31" i="1"/>
  <c r="G6" i="1"/>
  <c r="E33" i="1" l="1"/>
  <c r="G8" i="1"/>
  <c r="I10" i="1"/>
  <c r="F33" i="1"/>
  <c r="G33" i="1" l="1"/>
  <c r="I6" i="1"/>
  <c r="I14" i="1"/>
  <c r="I13" i="1"/>
  <c r="I11" i="1"/>
  <c r="I25" i="1"/>
  <c r="I29" i="1"/>
  <c r="I19" i="1"/>
  <c r="I30" i="1"/>
  <c r="I22" i="1"/>
  <c r="I23" i="1"/>
  <c r="I20" i="1"/>
  <c r="I27" i="1"/>
  <c r="I8" i="1"/>
  <c r="I15" i="1"/>
  <c r="I24" i="1"/>
  <c r="I32" i="1"/>
  <c r="I12" i="1"/>
  <c r="I18" i="1"/>
  <c r="I16" i="1"/>
  <c r="I7" i="1"/>
  <c r="I17" i="1"/>
  <c r="I21" i="1"/>
  <c r="I9" i="1"/>
  <c r="I28" i="1"/>
  <c r="I31" i="1"/>
  <c r="I26" i="1"/>
  <c r="H33" i="1"/>
  <c r="I33" i="1" l="1"/>
</calcChain>
</file>

<file path=xl/sharedStrings.xml><?xml version="1.0" encoding="utf-8"?>
<sst xmlns="http://schemas.openxmlformats.org/spreadsheetml/2006/main" count="42" uniqueCount="40">
  <si>
    <t xml:space="preserve">Загальна вартість, грн </t>
  </si>
  <si>
    <t>Вінницька область</t>
  </si>
  <si>
    <t>Волинська область</t>
  </si>
  <si>
    <t>Дніпропетровська область</t>
  </si>
  <si>
    <t>Донецька область</t>
  </si>
  <si>
    <t>Житомирська область</t>
  </si>
  <si>
    <t>Закарпатська область</t>
  </si>
  <si>
    <t>Запорізька область</t>
  </si>
  <si>
    <t>Івано-Франківська область</t>
  </si>
  <si>
    <t>Київська область</t>
  </si>
  <si>
    <t>Кіровоградська область</t>
  </si>
  <si>
    <t>Луганська область</t>
  </si>
  <si>
    <t>Львівська область</t>
  </si>
  <si>
    <t>Миколаївська область</t>
  </si>
  <si>
    <t>Одеська область</t>
  </si>
  <si>
    <t>Полтавська область</t>
  </si>
  <si>
    <t>Рівненська область</t>
  </si>
  <si>
    <t>Сумська область</t>
  </si>
  <si>
    <t>Тернопільська область</t>
  </si>
  <si>
    <t>Харківська область</t>
  </si>
  <si>
    <t>Херсонська область</t>
  </si>
  <si>
    <t>Хмельницька область</t>
  </si>
  <si>
    <t>Черкаська область</t>
  </si>
  <si>
    <t>Чернівецька область</t>
  </si>
  <si>
    <t>Чернігівська область</t>
  </si>
  <si>
    <t>Місто Київ</t>
  </si>
  <si>
    <t>Всього</t>
  </si>
  <si>
    <t>в-сть, грн</t>
  </si>
  <si>
    <t>ДУ «Науково-практичний медичний центр дитячої кардіології та кардіохірургії» МОЗ України</t>
  </si>
  <si>
    <t>ДУ «Інститут серця МОЗ України»</t>
  </si>
  <si>
    <t>Адміністративно-
територіальні одиниці/ заклад охорони здоров'я</t>
  </si>
  <si>
    <t>№ з/п</t>
  </si>
  <si>
    <t>Едем АДАМАНОВ</t>
  </si>
  <si>
    <t>к-сть упаковок</t>
  </si>
  <si>
    <t>Розподіл гемостатичних засобів для місцевого застосування для забезпечення лікуванням хворих із серцево-судинними та судинно-мозковими захворюваннями, закуплених за кошти Державного  бюджету України на 2023 рік за бюджетною програмою КПКВК 2301400 «Забезпечення медичних заходів окремих державних програм та комплексних заходів програмного характеру» за напрямом «Закупівля лікарських засобів (в тому числі, тих, що підлягають закупівлі відповідно до договорів керованого доступу), імунобіологічних препаратів (вакцин), медичних виробів та допоміжних засобів до них» у частині «Закупівля лікарських засобів та медичних виробів для закладів охорони здоров’я для забезпечення лікуванням хворих  із серцево-судинними та судинно-мозковими захворюваннями. Лікарські засоби для забезпечення лікуванням хворих із серцево-судинними та судинно-мозковими захворюваннями. Гемостатичні засоби для місцевого застосування»</t>
  </si>
  <si>
    <t>Генеральний директор</t>
  </si>
  <si>
    <t>к-сть матриць</t>
  </si>
  <si>
    <r>
      <t xml:space="preserve">ТАХОКОМБ
</t>
    </r>
    <r>
      <rPr>
        <sz val="11"/>
        <color theme="1"/>
        <rFont val="Times New Roman"/>
        <family val="1"/>
        <charset val="204"/>
      </rPr>
      <t xml:space="preserve"> матриця для склеювання тканин; по 1 матриці розміром 9,5 см х 4,8 см у блістері; по 1 блістеру в пакеті; по 1 пакету в картонній коробці
</t>
    </r>
    <r>
      <rPr>
        <b/>
        <sz val="11"/>
        <color theme="1"/>
        <rFont val="Times New Roman"/>
        <family val="1"/>
        <charset val="204"/>
      </rPr>
      <t xml:space="preserve">
(Пластина гемостатична (колаген, фібріноген, тромбін)
Виробник: Такеда Австрія ГмбХ , Австрія
Ціна за матрицю - 9 967,00 грн
(mnn id: 14203)</t>
    </r>
  </si>
  <si>
    <r>
      <t xml:space="preserve">ТАХОКОМБ
</t>
    </r>
    <r>
      <rPr>
        <sz val="11"/>
        <color theme="1"/>
        <rFont val="Times New Roman"/>
        <family val="1"/>
        <charset val="204"/>
      </rPr>
      <t xml:space="preserve"> матриця для склеювання тканин; по 1 матриці розміром 4,8 см х 4,8 см у блістері; по 1 блістеру в пакеті; по 2 пакети в картонній коробці
</t>
    </r>
    <r>
      <rPr>
        <b/>
        <sz val="11"/>
        <color theme="1"/>
        <rFont val="Times New Roman"/>
        <family val="1"/>
        <charset val="204"/>
      </rPr>
      <t>(Пластина гемостатична (колаген, фібріноген, тромбін)</t>
    </r>
    <r>
      <rPr>
        <sz val="11"/>
        <color theme="1"/>
        <rFont val="Times New Roman"/>
        <family val="1"/>
        <charset val="204"/>
      </rPr>
      <t xml:space="preserve">
</t>
    </r>
    <r>
      <rPr>
        <b/>
        <sz val="11"/>
        <color theme="1"/>
        <rFont val="Times New Roman"/>
        <family val="1"/>
        <charset val="204"/>
      </rPr>
      <t>Виробник: Такеда Австрія ГмбХ , Австрія
Ціна за матрицю - 5 081,00 грн
(mnn id: 14204)</t>
    </r>
  </si>
  <si>
    <t>ЗАТВЕРДЖЕНО
наказ державного підприємства
«Медичні закупівлі України»
від 28 березня 2024 року № 301-Р</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</si>
</sst>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15">
    <font>
      <sz val="11"/>
      <color theme="1"/>
      <name val="Calibri"/>
      <family val="2"/>
      <charset val="204"/>
      <scheme val="minor"/>
    </font>
    <font>
      <sz val="14"/>
      <color theme="1"/>
      <name val="Times New Roman"/>
      <family val="1"/>
      <charset val="204"/>
    </font>
    <font>
      <b/>
      <sz val="15"/>
      <color theme="1"/>
      <name val="Times New Roman"/>
      <family val="1"/>
      <charset val="204"/>
    </font>
    <font>
      <b/>
      <sz val="15"/>
      <color rgb="FF000000"/>
      <name val="Times New Roman"/>
      <family val="1"/>
      <charset val="204"/>
    </font>
    <font>
      <sz val="10"/>
      <name val="Arimo"/>
    </font>
    <font>
      <b/>
      <sz val="14"/>
      <color theme="1"/>
      <name val="Times New Roman"/>
      <family val="1"/>
      <charset val="204"/>
    </font>
    <font>
      <b/>
      <sz val="11"/>
      <color theme="1"/>
      <name val="Times New Roman"/>
      <family val="1"/>
      <charset val="204"/>
    </font>
    <font>
      <sz val="11"/>
      <color theme="1"/>
      <name val="Times New Roman"/>
      <family val="1"/>
      <charset val="204"/>
    </font>
    <font>
      <sz val="14"/>
      <name val="Times New Roman"/>
      <family val="1"/>
      <charset val="204"/>
    </font>
    <font>
      <i/>
      <sz val="9"/>
      <color theme="1"/>
      <name val="Times New Roman"/>
      <family val="1"/>
      <charset val="204"/>
    </font>
    <font>
      <b/>
      <sz val="16"/>
      <color theme="1"/>
      <name val="Times New Roman"/>
      <family val="1"/>
      <charset val="204"/>
    </font>
    <font>
      <b/>
      <sz val="20"/>
      <color rgb="FFFF0000"/>
      <name val="Times New Roman"/>
      <family val="1"/>
      <charset val="204"/>
    </font>
    <font>
      <sz val="16"/>
      <name val="Arimo"/>
    </font>
    <font>
      <sz val="16"/>
      <color theme="1"/>
      <name val="Calibri"/>
      <family val="2"/>
      <charset val="204"/>
      <scheme val="minor"/>
    </font>
    <font>
      <b/>
      <sz val="18"/>
      <color theme="1"/>
      <name val="Times New Roman"/>
      <family val="1"/>
      <charset val="204"/>
    </font>
  </fonts>
  <fills count="3">
    <fill>
      <patternFill patternType="none"/>
    </fill>
    <fill>
      <patternFill patternType="gray125"/>
    </fill>
    <fill>
      <patternFill patternType="solid">
        <fgColor theme="0"/>
        <bgColor theme="0"/>
      </patternFill>
    </fill>
  </fills>
  <borders count="22">
    <border>
      <left/>
      <right/>
      <top/>
      <bottom/>
      <diagonal/>
    </border>
    <border>
      <left style="thin">
        <color rgb="FF000000"/>
      </left>
      <right style="medium">
        <color rgb="FF000000"/>
      </right>
      <top/>
      <bottom style="thin">
        <color rgb="FF000000"/>
      </bottom>
      <diagonal/>
    </border>
    <border>
      <left/>
      <right style="medium">
        <color rgb="FF000000"/>
      </right>
      <top/>
      <bottom style="thin">
        <color rgb="FF000000"/>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rgb="FF000000"/>
      </right>
      <top/>
      <bottom style="thin">
        <color rgb="FF000000"/>
      </bottom>
      <diagonal/>
    </border>
    <border>
      <left style="medium">
        <color indexed="64"/>
      </left>
      <right style="medium">
        <color indexed="64"/>
      </right>
      <top style="medium">
        <color indexed="64"/>
      </top>
      <bottom style="thin">
        <color rgb="FF000000"/>
      </bottom>
      <diagonal/>
    </border>
    <border>
      <left style="medium">
        <color indexed="64"/>
      </left>
      <right style="medium">
        <color indexed="64"/>
      </right>
      <top style="thin">
        <color rgb="FF000000"/>
      </top>
      <bottom style="thin">
        <color rgb="FF000000"/>
      </bottom>
      <diagonal/>
    </border>
    <border>
      <left style="medium">
        <color indexed="64"/>
      </left>
      <right style="medium">
        <color indexed="64"/>
      </right>
      <top/>
      <bottom style="thin">
        <color rgb="FF000000"/>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right/>
      <top style="medium">
        <color indexed="64"/>
      </top>
      <bottom style="medium">
        <color indexed="64"/>
      </bottom>
      <diagonal/>
    </border>
    <border>
      <left/>
      <right/>
      <top/>
      <bottom style="thin">
        <color rgb="FF000000"/>
      </bottom>
      <diagonal/>
    </border>
    <border>
      <left style="medium">
        <color indexed="64"/>
      </left>
      <right/>
      <top style="medium">
        <color indexed="64"/>
      </top>
      <bottom style="thin">
        <color rgb="FF000000"/>
      </bottom>
      <diagonal/>
    </border>
    <border>
      <left style="medium">
        <color indexed="64"/>
      </left>
      <right/>
      <top style="thin">
        <color rgb="FF000000"/>
      </top>
      <bottom style="thin">
        <color rgb="FF000000"/>
      </bottom>
      <diagonal/>
    </border>
    <border>
      <left style="medium">
        <color indexed="64"/>
      </left>
      <right/>
      <top style="thin">
        <color rgb="FF000000"/>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s>
  <cellStyleXfs count="1">
    <xf numFmtId="0" fontId="0" fillId="0" borderId="0"/>
  </cellStyleXfs>
  <cellXfs count="50">
    <xf numFmtId="0" fontId="0" fillId="0" borderId="0" xfId="0"/>
    <xf numFmtId="0" fontId="1" fillId="0" borderId="0" xfId="0" applyFont="1" applyAlignment="1">
      <alignment horizontal="center" vertical="center"/>
    </xf>
    <xf numFmtId="0" fontId="1" fillId="0" borderId="0" xfId="0" applyFont="1" applyAlignment="1">
      <alignment horizontal="left" vertical="center"/>
    </xf>
    <xf numFmtId="0" fontId="1" fillId="2" borderId="0" xfId="0" applyFont="1" applyFill="1" applyAlignment="1">
      <alignment vertical="center" wrapText="1"/>
    </xf>
    <xf numFmtId="0" fontId="2" fillId="0" borderId="0" xfId="0" applyFont="1" applyAlignment="1">
      <alignment vertical="center" wrapText="1"/>
    </xf>
    <xf numFmtId="0" fontId="5" fillId="0" borderId="0" xfId="0" applyFont="1" applyAlignment="1">
      <alignment horizontal="center" vertical="center" wrapText="1"/>
    </xf>
    <xf numFmtId="1" fontId="9" fillId="0" borderId="0" xfId="0" applyNumberFormat="1" applyFont="1" applyAlignment="1">
      <alignment horizontal="center" vertical="center" wrapText="1"/>
    </xf>
    <xf numFmtId="4" fontId="1" fillId="2" borderId="1" xfId="0" applyNumberFormat="1" applyFont="1" applyFill="1" applyBorder="1" applyAlignment="1">
      <alignment horizontal="center" vertical="center" wrapText="1"/>
    </xf>
    <xf numFmtId="4" fontId="5" fillId="2" borderId="2" xfId="0" applyNumberFormat="1" applyFont="1" applyFill="1" applyBorder="1" applyAlignment="1">
      <alignment horizontal="center" vertical="center" wrapText="1"/>
    </xf>
    <xf numFmtId="0" fontId="10" fillId="0" borderId="0" xfId="0" applyFont="1" applyAlignment="1">
      <alignment horizontal="left" vertical="center" wrapText="1"/>
    </xf>
    <xf numFmtId="0" fontId="11" fillId="0" borderId="0" xfId="0" applyFont="1" applyAlignment="1">
      <alignment horizontal="center" vertical="center"/>
    </xf>
    <xf numFmtId="0" fontId="5" fillId="0" borderId="0" xfId="0" applyFont="1" applyAlignment="1">
      <alignment vertical="center" wrapText="1"/>
    </xf>
    <xf numFmtId="0" fontId="5" fillId="2" borderId="0" xfId="0" applyFont="1" applyFill="1" applyAlignment="1">
      <alignment vertical="center" wrapText="1"/>
    </xf>
    <xf numFmtId="3" fontId="5" fillId="2" borderId="3" xfId="0" applyNumberFormat="1" applyFont="1" applyFill="1" applyBorder="1" applyAlignment="1">
      <alignment horizontal="center" vertical="center"/>
    </xf>
    <xf numFmtId="4" fontId="5" fillId="2" borderId="3" xfId="0" applyNumberFormat="1" applyFont="1" applyFill="1" applyBorder="1" applyAlignment="1">
      <alignment horizontal="center" vertical="center"/>
    </xf>
    <xf numFmtId="3" fontId="1" fillId="2" borderId="6" xfId="0" applyNumberFormat="1" applyFont="1" applyFill="1" applyBorder="1" applyAlignment="1">
      <alignment horizontal="center" vertical="center" wrapText="1"/>
    </xf>
    <xf numFmtId="0" fontId="1" fillId="0" borderId="7"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10" xfId="0" applyFont="1" applyBorder="1" applyAlignment="1">
      <alignment horizontal="center" vertical="center"/>
    </xf>
    <xf numFmtId="1" fontId="9" fillId="0" borderId="3" xfId="0" applyNumberFormat="1" applyFont="1" applyBorder="1" applyAlignment="1">
      <alignment horizontal="center" vertical="center" wrapText="1"/>
    </xf>
    <xf numFmtId="0" fontId="1" fillId="2" borderId="3"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8" fillId="2" borderId="0" xfId="0" applyFont="1" applyFill="1" applyAlignment="1">
      <alignment horizontal="center" vertical="center" wrapText="1"/>
    </xf>
    <xf numFmtId="0" fontId="8" fillId="2" borderId="0" xfId="0" applyFont="1" applyFill="1" applyAlignment="1">
      <alignment vertical="center" wrapText="1"/>
    </xf>
    <xf numFmtId="164" fontId="0" fillId="0" borderId="0" xfId="0" applyNumberFormat="1"/>
    <xf numFmtId="3" fontId="1" fillId="2" borderId="13" xfId="0" applyNumberFormat="1" applyFont="1" applyFill="1" applyBorder="1" applyAlignment="1">
      <alignment horizontal="center" vertical="center" wrapText="1"/>
    </xf>
    <xf numFmtId="0" fontId="5" fillId="0" borderId="14" xfId="0" applyFont="1" applyBorder="1" applyAlignment="1">
      <alignment horizontal="left" vertical="center" wrapText="1"/>
    </xf>
    <xf numFmtId="0" fontId="5" fillId="0" borderId="15" xfId="0" applyFont="1" applyBorder="1" applyAlignment="1">
      <alignment horizontal="left" vertical="center" wrapText="1"/>
    </xf>
    <xf numFmtId="0" fontId="5" fillId="0" borderId="16" xfId="0" applyFont="1" applyBorder="1" applyAlignment="1">
      <alignment horizontal="left" vertical="center" wrapText="1"/>
    </xf>
    <xf numFmtId="1" fontId="9" fillId="0" borderId="11" xfId="0" applyNumberFormat="1"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0" fillId="0" borderId="0" xfId="0" applyAlignment="1">
      <alignment vertical="center"/>
    </xf>
    <xf numFmtId="0" fontId="12" fillId="0" borderId="0" xfId="0" applyFont="1" applyAlignment="1">
      <alignment vertical="center"/>
    </xf>
    <xf numFmtId="0" fontId="13" fillId="0" borderId="0" xfId="0" applyFont="1" applyAlignment="1">
      <alignment vertical="center"/>
    </xf>
    <xf numFmtId="4" fontId="14" fillId="2" borderId="0" xfId="0" applyNumberFormat="1" applyFont="1" applyFill="1" applyAlignment="1">
      <alignment horizontal="right" vertical="center" wrapText="1"/>
    </xf>
    <xf numFmtId="4" fontId="1" fillId="0" borderId="18" xfId="0" applyNumberFormat="1" applyFont="1" applyBorder="1" applyAlignment="1">
      <alignment horizontal="center" vertical="center" wrapText="1"/>
    </xf>
    <xf numFmtId="0" fontId="1" fillId="0" borderId="20" xfId="0" applyFont="1" applyBorder="1" applyAlignment="1">
      <alignment horizontal="center" vertical="center" wrapText="1"/>
    </xf>
    <xf numFmtId="0" fontId="1" fillId="0" borderId="21" xfId="0" applyFont="1" applyBorder="1" applyAlignment="1">
      <alignment horizontal="center" vertical="center" wrapText="1"/>
    </xf>
    <xf numFmtId="0" fontId="14" fillId="2" borderId="0" xfId="0" applyFont="1" applyFill="1" applyAlignment="1">
      <alignment horizontal="left" vertical="center" wrapText="1"/>
    </xf>
    <xf numFmtId="0" fontId="10" fillId="0" borderId="4" xfId="0" applyFont="1" applyBorder="1" applyAlignment="1">
      <alignment horizontal="left" vertical="center" wrapText="1"/>
    </xf>
    <xf numFmtId="0" fontId="4" fillId="0" borderId="5" xfId="0" applyFont="1" applyBorder="1"/>
    <xf numFmtId="0" fontId="3" fillId="0" borderId="0" xfId="0" applyFont="1" applyAlignment="1">
      <alignment horizontal="center" vertical="center" wrapText="1"/>
    </xf>
    <xf numFmtId="0" fontId="5" fillId="0" borderId="11" xfId="0" applyFont="1" applyBorder="1" applyAlignment="1">
      <alignment horizontal="center" vertical="center" wrapText="1"/>
    </xf>
    <xf numFmtId="0" fontId="4" fillId="0" borderId="10" xfId="0" applyFont="1" applyBorder="1"/>
    <xf numFmtId="0" fontId="6" fillId="0" borderId="4" xfId="0" applyFont="1" applyBorder="1" applyAlignment="1">
      <alignment horizontal="center" vertical="center" wrapText="1"/>
    </xf>
    <xf numFmtId="0" fontId="6" fillId="0" borderId="12" xfId="0" applyFont="1" applyBorder="1" applyAlignment="1">
      <alignment horizontal="center" vertical="center" wrapText="1"/>
    </xf>
    <xf numFmtId="0" fontId="5" fillId="2" borderId="11" xfId="0" applyFont="1" applyFill="1" applyBorder="1" applyAlignment="1">
      <alignment horizontal="center" vertical="center" wrapText="1"/>
    </xf>
    <xf numFmtId="0" fontId="6" fillId="0" borderId="5" xfId="0" applyFont="1" applyBorder="1" applyAlignment="1">
      <alignment horizontal="center" vertical="center" wrapText="1"/>
    </xf>
  </cellXfs>
  <cellStyles count="1">
    <cellStyle name="Звичайни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quot;Office 2013 – 2022&quot;">
  <a:themeElements>
    <a:clrScheme name="Office 2013–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36"/>
  <sheetViews>
    <sheetView tabSelected="1" view="pageBreakPreview" zoomScale="70" zoomScaleNormal="70" zoomScaleSheetLayoutView="70" zoomScalePageLayoutView="55" workbookViewId="0">
      <selection activeCell="G1" sqref="G1"/>
    </sheetView>
  </sheetViews>
  <sheetFormatPr defaultColWidth="14.453125" defaultRowHeight="14.5"/>
  <cols>
    <col min="1" max="2" width="5.36328125" customWidth="1"/>
    <col min="3" max="3" width="52.6328125" customWidth="1"/>
    <col min="4" max="5" width="29.81640625" customWidth="1"/>
    <col min="6" max="8" width="21.81640625" customWidth="1"/>
    <col min="9" max="9" width="49.36328125" customWidth="1"/>
  </cols>
  <sheetData>
    <row r="1" spans="1:10" ht="90.65" customHeight="1">
      <c r="A1" s="1"/>
      <c r="B1" s="1"/>
      <c r="C1" s="2"/>
      <c r="D1" s="2"/>
      <c r="E1" s="2"/>
      <c r="F1" s="3"/>
      <c r="G1" s="3"/>
      <c r="H1" s="3"/>
      <c r="I1" s="23" t="s">
        <v>39</v>
      </c>
      <c r="J1" s="24"/>
    </row>
    <row r="2" spans="1:10" ht="165.65" customHeight="1" thickBot="1">
      <c r="A2" s="4"/>
      <c r="B2" s="43" t="s">
        <v>34</v>
      </c>
      <c r="C2" s="43"/>
      <c r="D2" s="43"/>
      <c r="E2" s="43"/>
      <c r="F2" s="43"/>
      <c r="G2" s="43"/>
      <c r="H2" s="43"/>
      <c r="I2" s="43"/>
    </row>
    <row r="3" spans="1:10" ht="232.75" customHeight="1" thickBot="1">
      <c r="A3" s="5"/>
      <c r="B3" s="44" t="s">
        <v>31</v>
      </c>
      <c r="C3" s="44" t="s">
        <v>30</v>
      </c>
      <c r="D3" s="46" t="s">
        <v>37</v>
      </c>
      <c r="E3" s="49"/>
      <c r="F3" s="46" t="s">
        <v>38</v>
      </c>
      <c r="G3" s="47"/>
      <c r="H3" s="42"/>
      <c r="I3" s="48" t="s">
        <v>0</v>
      </c>
    </row>
    <row r="4" spans="1:10" ht="57" customHeight="1" thickBot="1">
      <c r="A4" s="5"/>
      <c r="B4" s="45"/>
      <c r="C4" s="45"/>
      <c r="D4" s="22" t="s">
        <v>36</v>
      </c>
      <c r="E4" s="21" t="s">
        <v>27</v>
      </c>
      <c r="F4" s="22" t="s">
        <v>36</v>
      </c>
      <c r="G4" s="22" t="s">
        <v>33</v>
      </c>
      <c r="H4" s="21" t="s">
        <v>27</v>
      </c>
      <c r="I4" s="45"/>
    </row>
    <row r="5" spans="1:10" ht="12" customHeight="1" thickBot="1">
      <c r="A5" s="6"/>
      <c r="B5" s="20">
        <v>1</v>
      </c>
      <c r="C5" s="20">
        <v>2</v>
      </c>
      <c r="D5" s="30">
        <v>3</v>
      </c>
      <c r="E5" s="30">
        <v>4</v>
      </c>
      <c r="F5" s="20">
        <v>5</v>
      </c>
      <c r="G5" s="20">
        <v>6</v>
      </c>
      <c r="H5" s="20">
        <v>7</v>
      </c>
      <c r="I5" s="20">
        <v>8</v>
      </c>
    </row>
    <row r="6" spans="1:10" ht="18" customHeight="1">
      <c r="A6" s="1"/>
      <c r="B6" s="16">
        <v>1</v>
      </c>
      <c r="C6" s="27" t="s">
        <v>1</v>
      </c>
      <c r="D6" s="31">
        <v>145</v>
      </c>
      <c r="E6" s="37">
        <f>D6*9967</f>
        <v>1445215</v>
      </c>
      <c r="F6" s="15">
        <v>266</v>
      </c>
      <c r="G6" s="26">
        <f>F6/2</f>
        <v>133</v>
      </c>
      <c r="H6" s="7">
        <f>F6*5081</f>
        <v>1351546</v>
      </c>
      <c r="I6" s="8">
        <f>H6+E6</f>
        <v>2796761</v>
      </c>
    </row>
    <row r="7" spans="1:10" ht="18" customHeight="1">
      <c r="A7" s="1"/>
      <c r="B7" s="17">
        <v>2</v>
      </c>
      <c r="C7" s="28" t="s">
        <v>2</v>
      </c>
      <c r="D7" s="32">
        <v>35</v>
      </c>
      <c r="E7" s="7">
        <f t="shared" ref="E7:E32" si="0">D7*9967</f>
        <v>348845</v>
      </c>
      <c r="F7" s="15">
        <v>0</v>
      </c>
      <c r="G7" s="26">
        <f t="shared" ref="G7:G32" si="1">F7/2</f>
        <v>0</v>
      </c>
      <c r="H7" s="7">
        <f t="shared" ref="H7:H32" si="2">F7*5081</f>
        <v>0</v>
      </c>
      <c r="I7" s="8">
        <f t="shared" ref="I7:I32" si="3">H7+E7</f>
        <v>348845</v>
      </c>
    </row>
    <row r="8" spans="1:10" ht="18" customHeight="1">
      <c r="A8" s="1"/>
      <c r="B8" s="18">
        <v>3</v>
      </c>
      <c r="C8" s="28" t="s">
        <v>3</v>
      </c>
      <c r="D8" s="38">
        <v>108</v>
      </c>
      <c r="E8" s="7">
        <f t="shared" si="0"/>
        <v>1076436</v>
      </c>
      <c r="F8" s="15">
        <v>132</v>
      </c>
      <c r="G8" s="26">
        <f t="shared" si="1"/>
        <v>66</v>
      </c>
      <c r="H8" s="7">
        <f t="shared" si="2"/>
        <v>670692</v>
      </c>
      <c r="I8" s="8">
        <f t="shared" si="3"/>
        <v>1747128</v>
      </c>
    </row>
    <row r="9" spans="1:10" ht="18" customHeight="1">
      <c r="A9" s="1"/>
      <c r="B9" s="17">
        <v>4</v>
      </c>
      <c r="C9" s="28" t="s">
        <v>4</v>
      </c>
      <c r="D9" s="39">
        <v>104</v>
      </c>
      <c r="E9" s="7">
        <f t="shared" si="0"/>
        <v>1036568</v>
      </c>
      <c r="F9" s="15">
        <v>146</v>
      </c>
      <c r="G9" s="26">
        <f t="shared" si="1"/>
        <v>73</v>
      </c>
      <c r="H9" s="7">
        <f t="shared" si="2"/>
        <v>741826</v>
      </c>
      <c r="I9" s="8">
        <f t="shared" si="3"/>
        <v>1778394</v>
      </c>
    </row>
    <row r="10" spans="1:10" ht="18" customHeight="1">
      <c r="A10" s="1"/>
      <c r="B10" s="18">
        <v>5</v>
      </c>
      <c r="C10" s="28" t="s">
        <v>5</v>
      </c>
      <c r="D10" s="32">
        <v>7</v>
      </c>
      <c r="E10" s="7">
        <f t="shared" si="0"/>
        <v>69769</v>
      </c>
      <c r="F10" s="15">
        <v>14</v>
      </c>
      <c r="G10" s="26">
        <f t="shared" si="1"/>
        <v>7</v>
      </c>
      <c r="H10" s="7">
        <f t="shared" si="2"/>
        <v>71134</v>
      </c>
      <c r="I10" s="8">
        <f t="shared" si="3"/>
        <v>140903</v>
      </c>
    </row>
    <row r="11" spans="1:10" ht="18" customHeight="1">
      <c r="A11" s="1"/>
      <c r="B11" s="17">
        <v>6</v>
      </c>
      <c r="C11" s="28" t="s">
        <v>6</v>
      </c>
      <c r="D11" s="38">
        <v>84</v>
      </c>
      <c r="E11" s="7">
        <f t="shared" si="0"/>
        <v>837228</v>
      </c>
      <c r="F11" s="15">
        <v>186</v>
      </c>
      <c r="G11" s="26">
        <f t="shared" si="1"/>
        <v>93</v>
      </c>
      <c r="H11" s="7">
        <f t="shared" si="2"/>
        <v>945066</v>
      </c>
      <c r="I11" s="8">
        <f t="shared" si="3"/>
        <v>1782294</v>
      </c>
    </row>
    <row r="12" spans="1:10" ht="18" customHeight="1">
      <c r="A12" s="1"/>
      <c r="B12" s="18">
        <v>7</v>
      </c>
      <c r="C12" s="28" t="s">
        <v>7</v>
      </c>
      <c r="D12" s="39">
        <v>0</v>
      </c>
      <c r="E12" s="7">
        <f t="shared" si="0"/>
        <v>0</v>
      </c>
      <c r="F12" s="15">
        <v>22</v>
      </c>
      <c r="G12" s="26">
        <f t="shared" si="1"/>
        <v>11</v>
      </c>
      <c r="H12" s="7">
        <f t="shared" si="2"/>
        <v>111782</v>
      </c>
      <c r="I12" s="8">
        <f t="shared" si="3"/>
        <v>111782</v>
      </c>
    </row>
    <row r="13" spans="1:10" ht="18" customHeight="1">
      <c r="A13" s="1"/>
      <c r="B13" s="17">
        <v>8</v>
      </c>
      <c r="C13" s="28" t="s">
        <v>8</v>
      </c>
      <c r="D13" s="32">
        <v>17</v>
      </c>
      <c r="E13" s="7">
        <f t="shared" si="0"/>
        <v>169439</v>
      </c>
      <c r="F13" s="15">
        <v>24</v>
      </c>
      <c r="G13" s="26">
        <f t="shared" si="1"/>
        <v>12</v>
      </c>
      <c r="H13" s="7">
        <f t="shared" si="2"/>
        <v>121944</v>
      </c>
      <c r="I13" s="8">
        <f t="shared" si="3"/>
        <v>291383</v>
      </c>
    </row>
    <row r="14" spans="1:10" ht="18" customHeight="1">
      <c r="A14" s="1"/>
      <c r="B14" s="18">
        <v>9</v>
      </c>
      <c r="C14" s="28" t="s">
        <v>9</v>
      </c>
      <c r="D14" s="38">
        <v>105</v>
      </c>
      <c r="E14" s="7">
        <f t="shared" si="0"/>
        <v>1046535</v>
      </c>
      <c r="F14" s="15">
        <v>128</v>
      </c>
      <c r="G14" s="26">
        <f t="shared" si="1"/>
        <v>64</v>
      </c>
      <c r="H14" s="7">
        <f t="shared" si="2"/>
        <v>650368</v>
      </c>
      <c r="I14" s="8">
        <f t="shared" si="3"/>
        <v>1696903</v>
      </c>
    </row>
    <row r="15" spans="1:10" ht="18" customHeight="1">
      <c r="A15" s="1"/>
      <c r="B15" s="17">
        <v>10</v>
      </c>
      <c r="C15" s="28" t="s">
        <v>10</v>
      </c>
      <c r="D15" s="39">
        <v>41</v>
      </c>
      <c r="E15" s="7">
        <f t="shared" si="0"/>
        <v>408647</v>
      </c>
      <c r="F15" s="15">
        <v>90</v>
      </c>
      <c r="G15" s="26">
        <f t="shared" si="1"/>
        <v>45</v>
      </c>
      <c r="H15" s="7">
        <f t="shared" si="2"/>
        <v>457290</v>
      </c>
      <c r="I15" s="8">
        <f t="shared" si="3"/>
        <v>865937</v>
      </c>
    </row>
    <row r="16" spans="1:10" ht="18" customHeight="1">
      <c r="A16" s="1"/>
      <c r="B16" s="18">
        <v>11</v>
      </c>
      <c r="C16" s="28" t="s">
        <v>11</v>
      </c>
      <c r="D16" s="39">
        <v>0</v>
      </c>
      <c r="E16" s="7">
        <f t="shared" si="0"/>
        <v>0</v>
      </c>
      <c r="F16" s="15">
        <v>0</v>
      </c>
      <c r="G16" s="26">
        <f t="shared" si="1"/>
        <v>0</v>
      </c>
      <c r="H16" s="7">
        <f t="shared" si="2"/>
        <v>0</v>
      </c>
      <c r="I16" s="8">
        <f t="shared" si="3"/>
        <v>0</v>
      </c>
    </row>
    <row r="17" spans="1:9" ht="18" customHeight="1">
      <c r="A17" s="1"/>
      <c r="B17" s="17">
        <v>12</v>
      </c>
      <c r="C17" s="28" t="s">
        <v>12</v>
      </c>
      <c r="D17" s="39">
        <v>85</v>
      </c>
      <c r="E17" s="7">
        <f t="shared" si="0"/>
        <v>847195</v>
      </c>
      <c r="F17" s="15">
        <v>78</v>
      </c>
      <c r="G17" s="26">
        <f t="shared" si="1"/>
        <v>39</v>
      </c>
      <c r="H17" s="7">
        <f t="shared" si="2"/>
        <v>396318</v>
      </c>
      <c r="I17" s="8">
        <f t="shared" si="3"/>
        <v>1243513</v>
      </c>
    </row>
    <row r="18" spans="1:9" ht="18" customHeight="1">
      <c r="A18" s="1"/>
      <c r="B18" s="18">
        <v>13</v>
      </c>
      <c r="C18" s="28" t="s">
        <v>13</v>
      </c>
      <c r="D18" s="39">
        <v>0</v>
      </c>
      <c r="E18" s="7">
        <f t="shared" si="0"/>
        <v>0</v>
      </c>
      <c r="F18" s="15">
        <v>242</v>
      </c>
      <c r="G18" s="26">
        <f t="shared" si="1"/>
        <v>121</v>
      </c>
      <c r="H18" s="7">
        <f t="shared" si="2"/>
        <v>1229602</v>
      </c>
      <c r="I18" s="8">
        <f t="shared" si="3"/>
        <v>1229602</v>
      </c>
    </row>
    <row r="19" spans="1:9" ht="18" customHeight="1">
      <c r="A19" s="1"/>
      <c r="B19" s="17">
        <v>14</v>
      </c>
      <c r="C19" s="28" t="s">
        <v>14</v>
      </c>
      <c r="D19" s="39">
        <v>99</v>
      </c>
      <c r="E19" s="7">
        <f t="shared" si="0"/>
        <v>986733</v>
      </c>
      <c r="F19" s="15">
        <v>50</v>
      </c>
      <c r="G19" s="26">
        <f t="shared" si="1"/>
        <v>25</v>
      </c>
      <c r="H19" s="7">
        <f t="shared" si="2"/>
        <v>254050</v>
      </c>
      <c r="I19" s="8">
        <f t="shared" si="3"/>
        <v>1240783</v>
      </c>
    </row>
    <row r="20" spans="1:9" ht="18" customHeight="1">
      <c r="A20" s="1"/>
      <c r="B20" s="18">
        <v>15</v>
      </c>
      <c r="C20" s="28" t="s">
        <v>15</v>
      </c>
      <c r="D20" s="39">
        <v>34</v>
      </c>
      <c r="E20" s="7">
        <f t="shared" si="0"/>
        <v>338878</v>
      </c>
      <c r="F20" s="15">
        <v>148</v>
      </c>
      <c r="G20" s="26">
        <f t="shared" si="1"/>
        <v>74</v>
      </c>
      <c r="H20" s="7">
        <f t="shared" si="2"/>
        <v>751988</v>
      </c>
      <c r="I20" s="8">
        <f t="shared" si="3"/>
        <v>1090866</v>
      </c>
    </row>
    <row r="21" spans="1:9" ht="18" customHeight="1">
      <c r="A21" s="1"/>
      <c r="B21" s="17">
        <v>16</v>
      </c>
      <c r="C21" s="28" t="s">
        <v>16</v>
      </c>
      <c r="D21" s="39">
        <v>76</v>
      </c>
      <c r="E21" s="7">
        <f t="shared" si="0"/>
        <v>757492</v>
      </c>
      <c r="F21" s="15">
        <v>16</v>
      </c>
      <c r="G21" s="26">
        <f t="shared" si="1"/>
        <v>8</v>
      </c>
      <c r="H21" s="7">
        <f t="shared" si="2"/>
        <v>81296</v>
      </c>
      <c r="I21" s="8">
        <f t="shared" si="3"/>
        <v>838788</v>
      </c>
    </row>
    <row r="22" spans="1:9" ht="18" customHeight="1">
      <c r="A22" s="1"/>
      <c r="B22" s="18">
        <v>17</v>
      </c>
      <c r="C22" s="28" t="s">
        <v>17</v>
      </c>
      <c r="D22" s="39">
        <v>49</v>
      </c>
      <c r="E22" s="7">
        <f t="shared" si="0"/>
        <v>488383</v>
      </c>
      <c r="F22" s="15">
        <v>198</v>
      </c>
      <c r="G22" s="26">
        <f t="shared" si="1"/>
        <v>99</v>
      </c>
      <c r="H22" s="7">
        <f t="shared" si="2"/>
        <v>1006038</v>
      </c>
      <c r="I22" s="8">
        <f t="shared" si="3"/>
        <v>1494421</v>
      </c>
    </row>
    <row r="23" spans="1:9" ht="18" customHeight="1">
      <c r="A23" s="1"/>
      <c r="B23" s="17">
        <v>18</v>
      </c>
      <c r="C23" s="28" t="s">
        <v>18</v>
      </c>
      <c r="D23" s="39">
        <v>128</v>
      </c>
      <c r="E23" s="7">
        <f t="shared" si="0"/>
        <v>1275776</v>
      </c>
      <c r="F23" s="15">
        <v>250</v>
      </c>
      <c r="G23" s="26">
        <f t="shared" si="1"/>
        <v>125</v>
      </c>
      <c r="H23" s="7">
        <f t="shared" si="2"/>
        <v>1270250</v>
      </c>
      <c r="I23" s="8">
        <f t="shared" si="3"/>
        <v>2546026</v>
      </c>
    </row>
    <row r="24" spans="1:9" ht="18" customHeight="1">
      <c r="A24" s="1"/>
      <c r="B24" s="18">
        <v>19</v>
      </c>
      <c r="C24" s="28" t="s">
        <v>19</v>
      </c>
      <c r="D24" s="39">
        <v>652</v>
      </c>
      <c r="E24" s="7">
        <f t="shared" si="0"/>
        <v>6498484</v>
      </c>
      <c r="F24" s="15">
        <v>1492</v>
      </c>
      <c r="G24" s="26">
        <f t="shared" si="1"/>
        <v>746</v>
      </c>
      <c r="H24" s="7">
        <f t="shared" si="2"/>
        <v>7580852</v>
      </c>
      <c r="I24" s="8">
        <f t="shared" si="3"/>
        <v>14079336</v>
      </c>
    </row>
    <row r="25" spans="1:9" ht="18" customHeight="1">
      <c r="A25" s="1"/>
      <c r="B25" s="17">
        <v>20</v>
      </c>
      <c r="C25" s="28" t="s">
        <v>20</v>
      </c>
      <c r="D25" s="39">
        <v>0</v>
      </c>
      <c r="E25" s="7">
        <f t="shared" si="0"/>
        <v>0</v>
      </c>
      <c r="F25" s="15">
        <v>0</v>
      </c>
      <c r="G25" s="26">
        <f t="shared" si="1"/>
        <v>0</v>
      </c>
      <c r="H25" s="7">
        <f t="shared" si="2"/>
        <v>0</v>
      </c>
      <c r="I25" s="8">
        <f t="shared" si="3"/>
        <v>0</v>
      </c>
    </row>
    <row r="26" spans="1:9" ht="18" customHeight="1">
      <c r="A26" s="1"/>
      <c r="B26" s="18">
        <v>21</v>
      </c>
      <c r="C26" s="28" t="s">
        <v>21</v>
      </c>
      <c r="D26" s="39">
        <v>5</v>
      </c>
      <c r="E26" s="7">
        <f t="shared" si="0"/>
        <v>49835</v>
      </c>
      <c r="F26" s="15">
        <v>80</v>
      </c>
      <c r="G26" s="26">
        <f t="shared" si="1"/>
        <v>40</v>
      </c>
      <c r="H26" s="7">
        <f t="shared" si="2"/>
        <v>406480</v>
      </c>
      <c r="I26" s="8">
        <f t="shared" si="3"/>
        <v>456315</v>
      </c>
    </row>
    <row r="27" spans="1:9" ht="18" customHeight="1">
      <c r="A27" s="1"/>
      <c r="B27" s="17">
        <v>22</v>
      </c>
      <c r="C27" s="28" t="s">
        <v>22</v>
      </c>
      <c r="D27" s="39">
        <v>0</v>
      </c>
      <c r="E27" s="7">
        <f t="shared" si="0"/>
        <v>0</v>
      </c>
      <c r="F27" s="15">
        <v>18</v>
      </c>
      <c r="G27" s="26">
        <f t="shared" si="1"/>
        <v>9</v>
      </c>
      <c r="H27" s="7">
        <f t="shared" si="2"/>
        <v>91458</v>
      </c>
      <c r="I27" s="8">
        <f t="shared" si="3"/>
        <v>91458</v>
      </c>
    </row>
    <row r="28" spans="1:9" ht="18" customHeight="1">
      <c r="A28" s="1"/>
      <c r="B28" s="18">
        <v>23</v>
      </c>
      <c r="C28" s="28" t="s">
        <v>23</v>
      </c>
      <c r="D28" s="39">
        <v>69</v>
      </c>
      <c r="E28" s="7">
        <f t="shared" si="0"/>
        <v>687723</v>
      </c>
      <c r="F28" s="15">
        <v>184</v>
      </c>
      <c r="G28" s="26">
        <f t="shared" si="1"/>
        <v>92</v>
      </c>
      <c r="H28" s="7">
        <f t="shared" si="2"/>
        <v>934904</v>
      </c>
      <c r="I28" s="8">
        <f t="shared" si="3"/>
        <v>1622627</v>
      </c>
    </row>
    <row r="29" spans="1:9" ht="18" customHeight="1">
      <c r="A29" s="1"/>
      <c r="B29" s="17">
        <v>24</v>
      </c>
      <c r="C29" s="28" t="s">
        <v>24</v>
      </c>
      <c r="D29" s="39">
        <v>53</v>
      </c>
      <c r="E29" s="7">
        <f t="shared" si="0"/>
        <v>528251</v>
      </c>
      <c r="F29" s="15">
        <v>146</v>
      </c>
      <c r="G29" s="26">
        <f t="shared" si="1"/>
        <v>73</v>
      </c>
      <c r="H29" s="7">
        <f t="shared" si="2"/>
        <v>741826</v>
      </c>
      <c r="I29" s="8">
        <f t="shared" si="3"/>
        <v>1270077</v>
      </c>
    </row>
    <row r="30" spans="1:9" ht="18" customHeight="1">
      <c r="A30" s="1"/>
      <c r="B30" s="18">
        <v>25</v>
      </c>
      <c r="C30" s="28" t="s">
        <v>25</v>
      </c>
      <c r="D30" s="39">
        <v>97</v>
      </c>
      <c r="E30" s="7">
        <f t="shared" si="0"/>
        <v>966799</v>
      </c>
      <c r="F30" s="15">
        <v>0</v>
      </c>
      <c r="G30" s="26">
        <f t="shared" si="1"/>
        <v>0</v>
      </c>
      <c r="H30" s="7">
        <f t="shared" si="2"/>
        <v>0</v>
      </c>
      <c r="I30" s="8">
        <f t="shared" si="3"/>
        <v>966799</v>
      </c>
    </row>
    <row r="31" spans="1:9" ht="57.65" customHeight="1">
      <c r="A31" s="1"/>
      <c r="B31" s="18">
        <v>26</v>
      </c>
      <c r="C31" s="28" t="s">
        <v>28</v>
      </c>
      <c r="D31" s="39">
        <v>7</v>
      </c>
      <c r="E31" s="7">
        <f t="shared" si="0"/>
        <v>69769</v>
      </c>
      <c r="F31" s="15">
        <v>0</v>
      </c>
      <c r="G31" s="26">
        <f t="shared" si="1"/>
        <v>0</v>
      </c>
      <c r="H31" s="7">
        <f t="shared" si="2"/>
        <v>0</v>
      </c>
      <c r="I31" s="8">
        <f t="shared" si="3"/>
        <v>69769</v>
      </c>
    </row>
    <row r="32" spans="1:9" ht="28.25" customHeight="1" thickBot="1">
      <c r="A32" s="1"/>
      <c r="B32" s="19">
        <v>27</v>
      </c>
      <c r="C32" s="29" t="s">
        <v>29</v>
      </c>
      <c r="D32" s="39">
        <v>0</v>
      </c>
      <c r="E32" s="7">
        <f t="shared" si="0"/>
        <v>0</v>
      </c>
      <c r="F32" s="15">
        <v>0</v>
      </c>
      <c r="G32" s="26">
        <f t="shared" si="1"/>
        <v>0</v>
      </c>
      <c r="H32" s="7">
        <f t="shared" si="2"/>
        <v>0</v>
      </c>
      <c r="I32" s="8">
        <f t="shared" si="3"/>
        <v>0</v>
      </c>
    </row>
    <row r="33" spans="1:11" ht="27.75" customHeight="1" thickBot="1">
      <c r="A33" s="9"/>
      <c r="B33" s="41" t="s">
        <v>26</v>
      </c>
      <c r="C33" s="42"/>
      <c r="D33" s="13">
        <f>SUM(D6:D32)</f>
        <v>2000</v>
      </c>
      <c r="E33" s="14">
        <f t="shared" ref="E33:I33" si="4">SUM(E6:E32)</f>
        <v>19934000</v>
      </c>
      <c r="F33" s="13">
        <f>SUM(F6:F32)</f>
        <v>3910</v>
      </c>
      <c r="G33" s="13">
        <f t="shared" si="4"/>
        <v>1955</v>
      </c>
      <c r="H33" s="14">
        <f t="shared" si="4"/>
        <v>19866710</v>
      </c>
      <c r="I33" s="14">
        <f t="shared" si="4"/>
        <v>39800710</v>
      </c>
      <c r="K33" s="25"/>
    </row>
    <row r="34" spans="1:11" ht="22.5" customHeight="1">
      <c r="A34" s="10"/>
      <c r="B34" s="10"/>
      <c r="C34" s="11"/>
      <c r="D34" s="11"/>
      <c r="E34" s="11"/>
      <c r="F34" s="12"/>
      <c r="G34" s="12"/>
      <c r="H34" s="12"/>
      <c r="I34" s="12"/>
    </row>
    <row r="36" spans="1:11" s="33" customFormat="1" ht="52.75" customHeight="1">
      <c r="B36" s="40" t="s">
        <v>35</v>
      </c>
      <c r="C36" s="40"/>
      <c r="D36" s="40"/>
      <c r="E36" s="40"/>
      <c r="F36" s="40"/>
      <c r="G36" s="34"/>
      <c r="H36" s="35"/>
      <c r="I36" s="36" t="s">
        <v>32</v>
      </c>
    </row>
  </sheetData>
  <mergeCells count="8">
    <mergeCell ref="B36:F36"/>
    <mergeCell ref="B33:C33"/>
    <mergeCell ref="B2:I2"/>
    <mergeCell ref="B3:B4"/>
    <mergeCell ref="C3:C4"/>
    <mergeCell ref="F3:H3"/>
    <mergeCell ref="I3:I4"/>
    <mergeCell ref="D3:E3"/>
  </mergeCells>
  <pageMargins left="0.25" right="0.25" top="0.75" bottom="0.75" header="0.3" footer="0.3"/>
  <pageSetup paperSize="9" scale="41" orientation="portrait" r:id="rId1"/>
  <ignoredErrors>
    <ignoredError sqref="I33"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1</vt:i4>
      </vt:variant>
      <vt:variant>
        <vt:lpstr>Іменовані діапазони</vt:lpstr>
      </vt:variant>
      <vt:variant>
        <vt:i4>1</vt:i4>
      </vt:variant>
    </vt:vector>
  </HeadingPairs>
  <TitlesOfParts>
    <vt:vector size="2" baseType="lpstr">
      <vt:lpstr>Розподіл</vt:lpstr>
      <vt:lpstr>Розподіл!Область_друку</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User215</dc:creator>
  <cp:lastModifiedBy>Daria Holovach</cp:lastModifiedBy>
  <cp:lastPrinted>2023-01-23T14:19:07Z</cp:lastPrinted>
  <dcterms:created xsi:type="dcterms:W3CDTF">2021-10-04T14:21:04Z</dcterms:created>
  <dcterms:modified xsi:type="dcterms:W3CDTF">2024-03-29T07:13:08Z</dcterms:modified>
</cp:coreProperties>
</file>