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04.04.24\"/>
    </mc:Choice>
  </mc:AlternateContent>
  <xr:revisionPtr revIDLastSave="0" documentId="13_ncr:1_{D48FE486-9846-4ADA-A3DE-E3B296986C54}"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YYPglPx94DA2zvrjGPMCwMsIrIycrT1p4ANfTEortTU="/>
    </ext>
  </extLst>
</workbook>
</file>

<file path=xl/calcChain.xml><?xml version="1.0" encoding="utf-8"?>
<calcChain xmlns="http://schemas.openxmlformats.org/spreadsheetml/2006/main">
  <c r="G8" i="1" l="1"/>
  <c r="G9" i="1"/>
  <c r="G10" i="1"/>
  <c r="G11" i="1"/>
  <c r="G12" i="1"/>
  <c r="G13" i="1"/>
  <c r="G14" i="1"/>
  <c r="G15" i="1"/>
  <c r="G16" i="1"/>
  <c r="G17" i="1"/>
  <c r="G18" i="1"/>
  <c r="G19" i="1"/>
  <c r="G20" i="1"/>
  <c r="G21" i="1"/>
  <c r="G22" i="1"/>
  <c r="G23" i="1"/>
  <c r="J23" i="1" s="1"/>
  <c r="G24" i="1"/>
  <c r="G25" i="1"/>
  <c r="G26" i="1"/>
  <c r="G27" i="1"/>
  <c r="G28" i="1"/>
  <c r="G29" i="1"/>
  <c r="G30" i="1"/>
  <c r="G31" i="1"/>
  <c r="G32" i="1"/>
  <c r="G33" i="1"/>
  <c r="H34" i="1"/>
  <c r="I34" i="1" s="1"/>
  <c r="I8" i="1"/>
  <c r="I9" i="1"/>
  <c r="I10" i="1"/>
  <c r="I11" i="1"/>
  <c r="I12" i="1"/>
  <c r="I13" i="1"/>
  <c r="I14" i="1"/>
  <c r="I15" i="1"/>
  <c r="I16" i="1"/>
  <c r="I17" i="1"/>
  <c r="I18" i="1"/>
  <c r="I19" i="1"/>
  <c r="I20" i="1"/>
  <c r="I21" i="1"/>
  <c r="I22" i="1"/>
  <c r="I23" i="1"/>
  <c r="I24" i="1"/>
  <c r="I25" i="1"/>
  <c r="I26" i="1"/>
  <c r="I27" i="1"/>
  <c r="I28" i="1"/>
  <c r="I29" i="1"/>
  <c r="J29" i="1" s="1"/>
  <c r="I30" i="1"/>
  <c r="I31" i="1"/>
  <c r="I32" i="1"/>
  <c r="I33" i="1"/>
  <c r="I7" i="1"/>
  <c r="G7" i="1"/>
  <c r="E8" i="1"/>
  <c r="E9" i="1"/>
  <c r="E10" i="1"/>
  <c r="E11" i="1"/>
  <c r="E12" i="1"/>
  <c r="E13" i="1"/>
  <c r="E14" i="1"/>
  <c r="E15" i="1"/>
  <c r="E16" i="1"/>
  <c r="E17" i="1"/>
  <c r="J17" i="1" s="1"/>
  <c r="E18" i="1"/>
  <c r="E19" i="1"/>
  <c r="E20" i="1"/>
  <c r="E21" i="1"/>
  <c r="E22" i="1"/>
  <c r="E23" i="1"/>
  <c r="E24" i="1"/>
  <c r="E25" i="1"/>
  <c r="E26" i="1"/>
  <c r="E27" i="1"/>
  <c r="E28" i="1"/>
  <c r="E29" i="1"/>
  <c r="E30" i="1"/>
  <c r="E31" i="1"/>
  <c r="E32" i="1"/>
  <c r="E33" i="1"/>
  <c r="E7" i="1"/>
  <c r="F34" i="1"/>
  <c r="G34" i="1" s="1"/>
  <c r="D34" i="1"/>
  <c r="E34" i="1" s="1"/>
  <c r="J26" i="1" l="1"/>
  <c r="J10" i="1"/>
  <c r="J33" i="1"/>
  <c r="J24" i="1"/>
  <c r="J21" i="1"/>
  <c r="J14" i="1"/>
  <c r="J31" i="1"/>
  <c r="J27" i="1"/>
  <c r="J19" i="1"/>
  <c r="J11" i="1"/>
  <c r="J7" i="1"/>
  <c r="J32" i="1"/>
  <c r="J28" i="1"/>
  <c r="J20" i="1"/>
  <c r="J16" i="1"/>
  <c r="J8" i="1"/>
  <c r="J18" i="1"/>
  <c r="J25" i="1"/>
  <c r="J22" i="1"/>
  <c r="J12" i="1"/>
  <c r="J13" i="1"/>
  <c r="J15" i="1"/>
  <c r="J9" i="1"/>
  <c r="J30" i="1"/>
  <c r="J34" i="1"/>
</calcChain>
</file>

<file path=xl/sharedStrings.xml><?xml version="1.0" encoding="utf-8"?>
<sst xmlns="http://schemas.openxmlformats.org/spreadsheetml/2006/main" count="44" uniqueCount="40">
  <si>
    <t>Розподіл оксигенаторів та клапанів серця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</si>
  <si>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</si>
  <si>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</si>
  <si>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</si>
  <si>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</si>
  <si>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</si>
  <si>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</si>
  <si>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</si>
  <si>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</si>
  <si>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</si>
  <si>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</si>
  <si>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</si>
  <si>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</si>
  <si>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</si>
  <si>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</si>
  <si>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</si>
  <si>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</si>
  <si>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</si>
  <si>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</si>
  <si>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</si>
  <si>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</si>
  <si>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</si>
  <si>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</si>
  <si>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</si>
  <si>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</si>
  <si>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</si>
  <si>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</si>
  <si>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</si>
  <si>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</si>
  <si>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</si>
  <si>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</si>
  <si>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</si>
  <si>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</si>
  <si>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</si>
  <si>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</si>
  <si>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t xml:space="preserve">ONXM-25 Мітральний штучний клапан серця ОН-ІКС - зі стандартним зшиваючим кільцем
(Клапан серця механічний двостулковий для протезування мітрального клапана)
</t>
    </r>
    <r>
      <rPr>
        <b/>
        <sz val="12"/>
        <color rgb="FF000000"/>
        <rFont val="Times New Roman"/>
        <family val="1"/>
        <charset val="204"/>
      </rPr>
      <t>Виробник: Он-Ікс Лайф Технолоджис, Інк./ США
Ціна за штуку - 27 147,00 грн
(mnn id: 14113)</t>
    </r>
  </si>
  <si>
    <t>к-сть штук</t>
  </si>
  <si>
    <r>
      <t xml:space="preserve">ONXM-27/29 Мітральний штучний клапан серця ОН-ІКС - зі стандартним зшиваючим кільцем
(Клапан серця механічний двостулковий для протезування мітрального клапана)
</t>
    </r>
    <r>
      <rPr>
        <b/>
        <sz val="12"/>
        <color rgb="FF000000"/>
        <rFont val="Times New Roman"/>
        <family val="1"/>
        <charset val="204"/>
      </rPr>
      <t>Виробник: Он-Ікс Лайф Технолоджис, Інк./ США
Ціна за штуку - 27 147,00 грн
(mnn id: 14113)</t>
    </r>
  </si>
  <si>
    <r>
      <t xml:space="preserve">ONXM-31/33 Мітральний штучний клапан серця ОН-ІКС - зі стандартним зшиваючим кільцем
(Клапан серця механічний двостулковий для протезування мітрального клапана)
</t>
    </r>
    <r>
      <rPr>
        <b/>
        <sz val="12"/>
        <color rgb="FF000000"/>
        <rFont val="Times New Roman"/>
        <family val="1"/>
        <charset val="204"/>
      </rPr>
      <t>Виробник: Он-Ікс Лайф Технолоджис, Інк./ США
Ціна за штуку - 27 147,00 грн
(mnn id: 14113)</t>
    </r>
  </si>
  <si>
    <t>ЗАТВЕРДЖЕНО
наказ державного підприємства 
«Медичні закупівлі України»
 від 08.04.2024 №330-Р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</si>
</sst>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b/>
      <sz val="14"/>
      <color rgb="FF000000"/>
      <name val="Times New Roman"/>
      <family val="1"/>
      <charset val="204"/>
    </font>
    <font>
      <sz val="14"/>
      <color theme="1"/>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31">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right/>
      <top style="medium">
        <color rgb="FF000000"/>
      </top>
      <bottom style="medium">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rgb="FF000000"/>
      </right>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11"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11" xfId="0" applyNumberFormat="1" applyFont="1" applyBorder="1" applyAlignment="1">
      <alignment horizontal="center" vertical="center" wrapText="1"/>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8" fillId="0" borderId="0" xfId="0" applyFont="1" applyAlignment="1">
      <alignment horizontal="left" vertical="center" wrapText="1"/>
    </xf>
    <xf numFmtId="0" fontId="9" fillId="0" borderId="0" xfId="0" applyFont="1"/>
    <xf numFmtId="4" fontId="5" fillId="2" borderId="1"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0" fontId="5" fillId="2" borderId="1" xfId="0" applyFont="1" applyFill="1" applyBorder="1" applyAlignment="1">
      <alignment horizontal="left" vertical="center" wrapText="1"/>
    </xf>
    <xf numFmtId="0" fontId="1" fillId="3" borderId="0" xfId="0" applyFont="1" applyFill="1" applyAlignment="1">
      <alignment horizontal="center" vertical="center"/>
    </xf>
    <xf numFmtId="0" fontId="1" fillId="3" borderId="14" xfId="0" applyFont="1" applyFill="1" applyBorder="1" applyAlignment="1">
      <alignment horizontal="center" vertical="center"/>
    </xf>
    <xf numFmtId="4" fontId="5" fillId="3" borderId="15" xfId="0" applyNumberFormat="1" applyFont="1" applyFill="1" applyBorder="1" applyAlignment="1">
      <alignment horizontal="center" vertical="center" wrapText="1"/>
    </xf>
    <xf numFmtId="0" fontId="7" fillId="3" borderId="0" xfId="0" applyFont="1" applyFill="1"/>
    <xf numFmtId="0" fontId="0" fillId="4" borderId="0" xfId="0" applyFill="1"/>
    <xf numFmtId="0" fontId="1" fillId="3" borderId="16" xfId="0" applyFont="1" applyFill="1" applyBorder="1" applyAlignment="1">
      <alignment horizontal="center" vertical="center"/>
    </xf>
    <xf numFmtId="0" fontId="1" fillId="4" borderId="0" xfId="0" applyFont="1" applyFill="1" applyAlignment="1">
      <alignment horizontal="center" vertical="center"/>
    </xf>
    <xf numFmtId="0" fontId="1" fillId="4" borderId="14" xfId="0" applyFont="1" applyFill="1" applyBorder="1" applyAlignment="1">
      <alignment horizontal="center" vertical="center"/>
    </xf>
    <xf numFmtId="0" fontId="1" fillId="4" borderId="16" xfId="0" applyFont="1" applyFill="1" applyBorder="1" applyAlignment="1">
      <alignment horizontal="center" vertical="center"/>
    </xf>
    <xf numFmtId="4" fontId="1" fillId="3" borderId="18" xfId="0" applyNumberFormat="1" applyFont="1" applyFill="1" applyBorder="1" applyAlignment="1">
      <alignment horizontal="center" vertical="center" wrapText="1"/>
    </xf>
    <xf numFmtId="1" fontId="6" fillId="0" borderId="20" xfId="0" applyNumberFormat="1" applyFont="1" applyBorder="1" applyAlignment="1">
      <alignment horizontal="center" vertical="center" wrapText="1"/>
    </xf>
    <xf numFmtId="3" fontId="1" fillId="3" borderId="21" xfId="0" applyNumberFormat="1" applyFont="1" applyFill="1" applyBorder="1" applyAlignment="1">
      <alignment horizontal="center" vertical="center" wrapText="1"/>
    </xf>
    <xf numFmtId="1" fontId="6" fillId="0" borderId="19" xfId="0" applyNumberFormat="1" applyFont="1" applyBorder="1" applyAlignment="1">
      <alignment horizontal="center" vertical="center" wrapText="1"/>
    </xf>
    <xf numFmtId="3" fontId="1" fillId="3" borderId="22" xfId="0" applyNumberFormat="1" applyFont="1" applyFill="1" applyBorder="1" applyAlignment="1">
      <alignment horizontal="center" vertical="center" wrapText="1"/>
    </xf>
    <xf numFmtId="1" fontId="6" fillId="0" borderId="4" xfId="0" applyNumberFormat="1" applyFont="1" applyBorder="1" applyAlignment="1">
      <alignment horizontal="center" vertical="center" wrapText="1"/>
    </xf>
    <xf numFmtId="0" fontId="5" fillId="3" borderId="23" xfId="0" applyFont="1" applyFill="1" applyBorder="1" applyAlignment="1">
      <alignment horizontal="left" vertical="center" wrapText="1"/>
    </xf>
    <xf numFmtId="0" fontId="5" fillId="0" borderId="24" xfId="0" applyFont="1" applyBorder="1" applyAlignment="1">
      <alignment horizontal="left" vertical="center" wrapText="1"/>
    </xf>
    <xf numFmtId="0" fontId="5" fillId="3" borderId="24"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5" fillId="0" borderId="25" xfId="0" applyFont="1" applyBorder="1" applyAlignment="1">
      <alignment horizontal="left" vertical="center" wrapText="1"/>
    </xf>
    <xf numFmtId="0" fontId="15" fillId="2" borderId="10" xfId="0" applyFont="1" applyFill="1" applyBorder="1" applyAlignment="1">
      <alignment horizontal="center" vertical="center" wrapText="1"/>
    </xf>
    <xf numFmtId="1" fontId="6" fillId="0" borderId="26" xfId="0" applyNumberFormat="1" applyFont="1" applyBorder="1" applyAlignment="1">
      <alignment horizontal="center" vertical="center" wrapText="1"/>
    </xf>
    <xf numFmtId="3" fontId="1" fillId="3" borderId="27" xfId="0" applyNumberFormat="1" applyFont="1" applyFill="1" applyBorder="1" applyAlignment="1">
      <alignment horizontal="center" vertical="center" wrapText="1"/>
    </xf>
    <xf numFmtId="3" fontId="5" fillId="2" borderId="26" xfId="0" applyNumberFormat="1" applyFont="1" applyFill="1" applyBorder="1" applyAlignment="1">
      <alignment horizontal="center" vertical="center"/>
    </xf>
    <xf numFmtId="0" fontId="1" fillId="2" borderId="8" xfId="0" applyFont="1" applyFill="1" applyBorder="1" applyAlignment="1">
      <alignment horizontal="center" vertical="center" wrapText="1"/>
    </xf>
    <xf numFmtId="4" fontId="1" fillId="3" borderId="21" xfId="0" applyNumberFormat="1" applyFont="1" applyFill="1" applyBorder="1" applyAlignment="1">
      <alignment horizontal="center" vertical="center" wrapText="1"/>
    </xf>
    <xf numFmtId="3" fontId="0" fillId="0" borderId="0" xfId="0" applyNumberFormat="1"/>
    <xf numFmtId="3" fontId="5" fillId="2" borderId="13" xfId="0" applyNumberFormat="1" applyFont="1" applyFill="1" applyBorder="1" applyAlignment="1">
      <alignment horizontal="center" vertical="center"/>
    </xf>
    <xf numFmtId="4" fontId="1" fillId="3" borderId="1" xfId="0" applyNumberFormat="1" applyFont="1" applyFill="1" applyBorder="1" applyAlignment="1">
      <alignment horizontal="center" vertical="center" wrapText="1"/>
    </xf>
    <xf numFmtId="4" fontId="16" fillId="3" borderId="19" xfId="0" applyNumberFormat="1" applyFont="1" applyFill="1" applyBorder="1" applyAlignment="1">
      <alignment horizontal="center" vertical="center" wrapText="1"/>
    </xf>
    <xf numFmtId="3" fontId="5" fillId="2" borderId="29" xfId="0" applyNumberFormat="1" applyFont="1" applyFill="1" applyBorder="1" applyAlignment="1">
      <alignment horizontal="center" vertical="center"/>
    </xf>
    <xf numFmtId="4" fontId="1" fillId="3" borderId="30" xfId="0" applyNumberFormat="1" applyFont="1" applyFill="1" applyBorder="1" applyAlignment="1">
      <alignment horizontal="center" vertical="center" wrapText="1"/>
    </xf>
    <xf numFmtId="4" fontId="5" fillId="3" borderId="12" xfId="0" applyNumberFormat="1" applyFont="1" applyFill="1" applyBorder="1" applyAlignment="1">
      <alignment horizontal="center" vertical="center" wrapText="1"/>
    </xf>
    <xf numFmtId="4" fontId="5" fillId="3" borderId="19"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1" fillId="0" borderId="0" xfId="0" applyFont="1" applyAlignment="1">
      <alignment horizontal="left" vertical="center" wrapText="1"/>
    </xf>
    <xf numFmtId="0" fontId="0" fillId="0" borderId="0" xfId="0"/>
    <xf numFmtId="0" fontId="11" fillId="0" borderId="0" xfId="0" applyFont="1" applyAlignment="1">
      <alignment horizontal="right" vertical="center"/>
    </xf>
    <xf numFmtId="0" fontId="3" fillId="0" borderId="2" xfId="0" applyFont="1" applyBorder="1" applyAlignment="1">
      <alignment horizontal="center" vertical="center" wrapText="1"/>
    </xf>
    <xf numFmtId="0" fontId="4" fillId="0" borderId="2" xfId="0" applyFont="1" applyBorder="1"/>
    <xf numFmtId="0" fontId="4" fillId="0" borderId="1" xfId="0" applyFont="1" applyBorder="1"/>
    <xf numFmtId="0" fontId="5" fillId="0" borderId="3" xfId="0" applyFont="1" applyBorder="1" applyAlignment="1">
      <alignment horizontal="center" vertical="center" wrapText="1"/>
    </xf>
    <xf numFmtId="0" fontId="4" fillId="0" borderId="6" xfId="0" applyFont="1" applyBorder="1"/>
    <xf numFmtId="0" fontId="4" fillId="0" borderId="9" xfId="0" applyFont="1" applyBorder="1"/>
    <xf numFmtId="0" fontId="14" fillId="0" borderId="4" xfId="0" applyFont="1" applyBorder="1" applyAlignment="1">
      <alignment horizontal="center" vertical="center" wrapText="1"/>
    </xf>
    <xf numFmtId="0" fontId="4" fillId="0" borderId="5" xfId="0" applyFont="1" applyBorder="1"/>
    <xf numFmtId="0" fontId="4" fillId="0" borderId="7" xfId="0" applyFont="1" applyBorder="1"/>
    <xf numFmtId="0" fontId="4" fillId="0" borderId="8" xfId="0" applyFont="1" applyBorder="1"/>
    <xf numFmtId="0" fontId="5" fillId="2" borderId="10" xfId="0" applyFont="1" applyFill="1" applyBorder="1" applyAlignment="1">
      <alignment horizontal="center" vertical="center" wrapText="1"/>
    </xf>
    <xf numFmtId="0" fontId="4" fillId="0" borderId="28" xfId="0" applyFont="1" applyBorder="1"/>
    <xf numFmtId="0" fontId="4" fillId="0" borderId="12" xfId="0" applyFont="1" applyBorder="1"/>
    <xf numFmtId="0" fontId="8" fillId="0" borderId="13" xfId="0" applyFont="1" applyBorder="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zoomScale="40" zoomScaleNormal="40" workbookViewId="0">
      <selection sqref="A1:J37"/>
    </sheetView>
  </sheetViews>
  <sheetFormatPr defaultColWidth="14.453125" defaultRowHeight="15" customHeight="1"/>
  <cols>
    <col min="1" max="2" width="5.26953125" customWidth="1"/>
    <col min="3" max="3" width="38.26953125" customWidth="1"/>
    <col min="4" max="4" width="26.36328125" customWidth="1"/>
    <col min="5" max="5" width="22.6328125" customWidth="1"/>
    <col min="6" max="6" width="25.54296875" customWidth="1"/>
    <col min="7" max="7" width="22.7265625" customWidth="1"/>
    <col min="8" max="8" width="23.453125" customWidth="1"/>
    <col min="9" max="9" width="23.81640625" customWidth="1"/>
    <col min="10" max="10" width="46.7265625" customWidth="1"/>
  </cols>
  <sheetData>
    <row r="1" spans="1:28" ht="79.5" customHeight="1">
      <c r="A1" s="1"/>
      <c r="B1" s="1"/>
      <c r="C1" s="2"/>
      <c r="D1" s="3"/>
      <c r="E1" s="3"/>
      <c r="F1" s="3"/>
      <c r="G1" s="3"/>
      <c r="H1" s="3"/>
      <c r="I1" s="3"/>
      <c r="J1" s="53" t="s">
        <v>39</v>
      </c>
    </row>
    <row r="2" spans="1:28" ht="103.5" customHeight="1" thickBot="1">
      <c r="A2" s="4"/>
      <c r="B2" s="57" t="s">
        <v>0</v>
      </c>
      <c r="C2" s="58"/>
      <c r="D2" s="58"/>
      <c r="E2" s="58"/>
      <c r="F2" s="58"/>
      <c r="G2" s="58"/>
      <c r="H2" s="59"/>
      <c r="I2" s="59"/>
      <c r="J2" s="58"/>
    </row>
    <row r="3" spans="1:28" ht="45" customHeight="1">
      <c r="A3" s="4"/>
      <c r="B3" s="60" t="s">
        <v>1</v>
      </c>
      <c r="C3" s="60" t="s">
        <v>2</v>
      </c>
      <c r="D3" s="63" t="s">
        <v>35</v>
      </c>
      <c r="E3" s="64"/>
      <c r="F3" s="63" t="s">
        <v>37</v>
      </c>
      <c r="G3" s="64"/>
      <c r="H3" s="63" t="s">
        <v>38</v>
      </c>
      <c r="I3" s="64"/>
      <c r="J3" s="67" t="s">
        <v>3</v>
      </c>
    </row>
    <row r="4" spans="1:28" ht="301" customHeight="1" thickBot="1">
      <c r="A4" s="5"/>
      <c r="B4" s="61"/>
      <c r="C4" s="61"/>
      <c r="D4" s="65"/>
      <c r="E4" s="66"/>
      <c r="F4" s="65"/>
      <c r="G4" s="66"/>
      <c r="H4" s="65"/>
      <c r="I4" s="66"/>
      <c r="J4" s="68"/>
    </row>
    <row r="5" spans="1:28" ht="14.25" customHeight="1" thickBot="1">
      <c r="A5" s="5"/>
      <c r="B5" s="62"/>
      <c r="C5" s="62"/>
      <c r="D5" s="39" t="s">
        <v>36</v>
      </c>
      <c r="E5" s="6" t="s">
        <v>4</v>
      </c>
      <c r="F5" s="39" t="s">
        <v>36</v>
      </c>
      <c r="G5" s="6" t="s">
        <v>4</v>
      </c>
      <c r="H5" s="39" t="s">
        <v>36</v>
      </c>
      <c r="I5" s="43" t="s">
        <v>4</v>
      </c>
      <c r="J5" s="69"/>
    </row>
    <row r="6" spans="1:28" ht="12" customHeight="1" thickBot="1">
      <c r="A6" s="7"/>
      <c r="B6" s="8">
        <v>1</v>
      </c>
      <c r="C6" s="33">
        <v>2</v>
      </c>
      <c r="D6" s="31">
        <v>3</v>
      </c>
      <c r="E6" s="29">
        <v>4</v>
      </c>
      <c r="F6" s="40">
        <v>5</v>
      </c>
      <c r="G6" s="31">
        <v>6</v>
      </c>
      <c r="H6" s="31">
        <v>7</v>
      </c>
      <c r="I6" s="29">
        <v>8</v>
      </c>
      <c r="J6" s="8">
        <v>9</v>
      </c>
    </row>
    <row r="7" spans="1:28" s="23" customFormat="1" ht="18" customHeight="1">
      <c r="A7" s="19"/>
      <c r="B7" s="20">
        <v>1</v>
      </c>
      <c r="C7" s="34" t="s">
        <v>5</v>
      </c>
      <c r="D7" s="32">
        <v>0</v>
      </c>
      <c r="E7" s="28">
        <f>D7*27147</f>
        <v>0</v>
      </c>
      <c r="F7" s="41">
        <v>1</v>
      </c>
      <c r="G7" s="44">
        <f>F7*27147</f>
        <v>27147</v>
      </c>
      <c r="H7" s="30">
        <v>0</v>
      </c>
      <c r="I7" s="28">
        <f>H7*27147</f>
        <v>0</v>
      </c>
      <c r="J7" s="21">
        <f>E7+G7+I7</f>
        <v>27147</v>
      </c>
      <c r="K7" s="22"/>
      <c r="L7" s="22"/>
      <c r="M7" s="22"/>
      <c r="N7" s="22"/>
      <c r="O7" s="22"/>
      <c r="P7" s="22"/>
      <c r="Q7" s="22"/>
      <c r="R7" s="22"/>
      <c r="S7" s="22"/>
      <c r="T7" s="22"/>
      <c r="U7" s="22"/>
      <c r="V7" s="22"/>
      <c r="W7" s="22"/>
      <c r="X7" s="22"/>
      <c r="Y7" s="22"/>
      <c r="Z7" s="22"/>
      <c r="AA7" s="22"/>
      <c r="AB7" s="22"/>
    </row>
    <row r="8" spans="1:28" ht="18" customHeight="1">
      <c r="A8" s="1"/>
      <c r="B8" s="9">
        <v>2</v>
      </c>
      <c r="C8" s="35" t="s">
        <v>6</v>
      </c>
      <c r="D8" s="32">
        <v>3</v>
      </c>
      <c r="E8" s="28">
        <f t="shared" ref="E8:E34" si="0">D8*27147</f>
        <v>81441</v>
      </c>
      <c r="F8" s="41">
        <v>4</v>
      </c>
      <c r="G8" s="44">
        <f t="shared" ref="G8:G33" si="1">F8*27147</f>
        <v>108588</v>
      </c>
      <c r="H8" s="30">
        <v>0</v>
      </c>
      <c r="I8" s="28">
        <f t="shared" ref="I8:I34" si="2">H8*27147</f>
        <v>0</v>
      </c>
      <c r="J8" s="21">
        <f t="shared" ref="J8:J34" si="3">E8+G8+I8</f>
        <v>190029</v>
      </c>
    </row>
    <row r="9" spans="1:28" ht="18" customHeight="1">
      <c r="A9" s="1"/>
      <c r="B9" s="10">
        <v>3</v>
      </c>
      <c r="C9" s="35" t="s">
        <v>7</v>
      </c>
      <c r="D9" s="32">
        <v>0</v>
      </c>
      <c r="E9" s="28">
        <f t="shared" si="0"/>
        <v>0</v>
      </c>
      <c r="F9" s="41">
        <v>6</v>
      </c>
      <c r="G9" s="44">
        <f t="shared" si="1"/>
        <v>162882</v>
      </c>
      <c r="H9" s="30">
        <v>2</v>
      </c>
      <c r="I9" s="28">
        <f t="shared" si="2"/>
        <v>54294</v>
      </c>
      <c r="J9" s="21">
        <f t="shared" si="3"/>
        <v>217176</v>
      </c>
    </row>
    <row r="10" spans="1:28" s="23" customFormat="1" ht="18" customHeight="1">
      <c r="A10" s="19"/>
      <c r="B10" s="24">
        <v>4</v>
      </c>
      <c r="C10" s="36" t="s">
        <v>8</v>
      </c>
      <c r="D10" s="32">
        <v>0</v>
      </c>
      <c r="E10" s="28">
        <f t="shared" si="0"/>
        <v>0</v>
      </c>
      <c r="F10" s="41">
        <v>4</v>
      </c>
      <c r="G10" s="44">
        <f t="shared" si="1"/>
        <v>108588</v>
      </c>
      <c r="H10" s="30">
        <v>0</v>
      </c>
      <c r="I10" s="28">
        <f t="shared" si="2"/>
        <v>0</v>
      </c>
      <c r="J10" s="21">
        <f t="shared" si="3"/>
        <v>108588</v>
      </c>
      <c r="K10" s="22"/>
      <c r="L10" s="22"/>
      <c r="M10" s="22"/>
      <c r="N10" s="22"/>
      <c r="O10" s="22"/>
      <c r="P10" s="22"/>
      <c r="Q10" s="22"/>
      <c r="R10" s="22"/>
      <c r="S10" s="22"/>
      <c r="T10" s="22"/>
      <c r="U10" s="22"/>
      <c r="V10" s="22"/>
      <c r="W10" s="22"/>
      <c r="X10" s="22"/>
      <c r="Y10" s="22"/>
      <c r="Z10" s="22"/>
      <c r="AA10" s="22"/>
      <c r="AB10" s="22"/>
    </row>
    <row r="11" spans="1:28" s="23" customFormat="1" ht="18" customHeight="1">
      <c r="A11" s="19"/>
      <c r="B11" s="20">
        <v>5</v>
      </c>
      <c r="C11" s="36" t="s">
        <v>9</v>
      </c>
      <c r="D11" s="32">
        <v>0</v>
      </c>
      <c r="E11" s="28">
        <f t="shared" si="0"/>
        <v>0</v>
      </c>
      <c r="F11" s="41">
        <v>0</v>
      </c>
      <c r="G11" s="44">
        <f t="shared" si="1"/>
        <v>0</v>
      </c>
      <c r="H11" s="30">
        <v>0</v>
      </c>
      <c r="I11" s="28">
        <f t="shared" si="2"/>
        <v>0</v>
      </c>
      <c r="J11" s="21">
        <f t="shared" si="3"/>
        <v>0</v>
      </c>
      <c r="K11" s="22"/>
      <c r="L11" s="22"/>
      <c r="M11" s="22"/>
      <c r="N11" s="22"/>
      <c r="O11" s="22"/>
      <c r="P11" s="22"/>
      <c r="Q11" s="22"/>
      <c r="R11" s="22"/>
      <c r="S11" s="22"/>
      <c r="T11" s="22"/>
      <c r="U11" s="22"/>
      <c r="V11" s="22"/>
      <c r="W11" s="22"/>
      <c r="X11" s="22"/>
      <c r="Y11" s="22"/>
      <c r="Z11" s="22"/>
      <c r="AA11" s="22"/>
      <c r="AB11" s="22"/>
    </row>
    <row r="12" spans="1:28" s="23" customFormat="1" ht="18" customHeight="1">
      <c r="A12" s="19"/>
      <c r="B12" s="24">
        <v>6</v>
      </c>
      <c r="C12" s="36" t="s">
        <v>10</v>
      </c>
      <c r="D12" s="32">
        <v>0</v>
      </c>
      <c r="E12" s="28">
        <f t="shared" si="0"/>
        <v>0</v>
      </c>
      <c r="F12" s="41">
        <v>0</v>
      </c>
      <c r="G12" s="44">
        <f t="shared" si="1"/>
        <v>0</v>
      </c>
      <c r="H12" s="30">
        <v>1</v>
      </c>
      <c r="I12" s="28">
        <f t="shared" si="2"/>
        <v>27147</v>
      </c>
      <c r="J12" s="21">
        <f t="shared" si="3"/>
        <v>27147</v>
      </c>
      <c r="K12" s="22"/>
      <c r="L12" s="22"/>
      <c r="M12" s="22"/>
      <c r="N12" s="22"/>
      <c r="O12" s="22"/>
      <c r="P12" s="22"/>
      <c r="Q12" s="22"/>
      <c r="R12" s="22"/>
      <c r="S12" s="22"/>
      <c r="T12" s="22"/>
      <c r="U12" s="22"/>
      <c r="V12" s="22"/>
      <c r="W12" s="22"/>
      <c r="X12" s="22"/>
      <c r="Y12" s="22"/>
      <c r="Z12" s="22"/>
      <c r="AA12" s="22"/>
      <c r="AB12" s="22"/>
    </row>
    <row r="13" spans="1:28" s="23" customFormat="1" ht="18" customHeight="1">
      <c r="A13" s="25"/>
      <c r="B13" s="26">
        <v>7</v>
      </c>
      <c r="C13" s="37" t="s">
        <v>11</v>
      </c>
      <c r="D13" s="32">
        <v>0</v>
      </c>
      <c r="E13" s="28">
        <f t="shared" si="0"/>
        <v>0</v>
      </c>
      <c r="F13" s="41">
        <v>1</v>
      </c>
      <c r="G13" s="44">
        <f t="shared" si="1"/>
        <v>27147</v>
      </c>
      <c r="H13" s="30">
        <v>0</v>
      </c>
      <c r="I13" s="28">
        <f t="shared" si="2"/>
        <v>0</v>
      </c>
      <c r="J13" s="21">
        <f t="shared" si="3"/>
        <v>27147</v>
      </c>
    </row>
    <row r="14" spans="1:28" s="23" customFormat="1" ht="18" customHeight="1">
      <c r="A14" s="25"/>
      <c r="B14" s="27">
        <v>8</v>
      </c>
      <c r="C14" s="37" t="s">
        <v>12</v>
      </c>
      <c r="D14" s="32">
        <v>0</v>
      </c>
      <c r="E14" s="28">
        <f t="shared" si="0"/>
        <v>0</v>
      </c>
      <c r="F14" s="41">
        <v>0</v>
      </c>
      <c r="G14" s="44">
        <f t="shared" si="1"/>
        <v>0</v>
      </c>
      <c r="H14" s="30">
        <v>1</v>
      </c>
      <c r="I14" s="28">
        <f t="shared" si="2"/>
        <v>27147</v>
      </c>
      <c r="J14" s="21">
        <f t="shared" si="3"/>
        <v>27147</v>
      </c>
    </row>
    <row r="15" spans="1:28" s="23" customFormat="1" ht="18" customHeight="1">
      <c r="A15" s="25"/>
      <c r="B15" s="26">
        <v>9</v>
      </c>
      <c r="C15" s="37" t="s">
        <v>13</v>
      </c>
      <c r="D15" s="32">
        <v>1</v>
      </c>
      <c r="E15" s="28">
        <f t="shared" si="0"/>
        <v>27147</v>
      </c>
      <c r="F15" s="41">
        <v>8</v>
      </c>
      <c r="G15" s="44">
        <f t="shared" si="1"/>
        <v>217176</v>
      </c>
      <c r="H15" s="30">
        <v>2</v>
      </c>
      <c r="I15" s="28">
        <f t="shared" si="2"/>
        <v>54294</v>
      </c>
      <c r="J15" s="21">
        <f t="shared" si="3"/>
        <v>298617</v>
      </c>
    </row>
    <row r="16" spans="1:28" s="23" customFormat="1" ht="18" customHeight="1">
      <c r="A16" s="25"/>
      <c r="B16" s="27">
        <v>10</v>
      </c>
      <c r="C16" s="37" t="s">
        <v>14</v>
      </c>
      <c r="D16" s="32">
        <v>0</v>
      </c>
      <c r="E16" s="28">
        <f t="shared" si="0"/>
        <v>0</v>
      </c>
      <c r="F16" s="41">
        <v>0</v>
      </c>
      <c r="G16" s="44">
        <f t="shared" si="1"/>
        <v>0</v>
      </c>
      <c r="H16" s="30">
        <v>0</v>
      </c>
      <c r="I16" s="28">
        <f t="shared" si="2"/>
        <v>0</v>
      </c>
      <c r="J16" s="21">
        <f t="shared" si="3"/>
        <v>0</v>
      </c>
    </row>
    <row r="17" spans="1:28" s="23" customFormat="1" ht="18" customHeight="1">
      <c r="A17" s="19"/>
      <c r="B17" s="20">
        <v>11</v>
      </c>
      <c r="C17" s="36" t="s">
        <v>15</v>
      </c>
      <c r="D17" s="32">
        <v>0</v>
      </c>
      <c r="E17" s="28">
        <f t="shared" si="0"/>
        <v>0</v>
      </c>
      <c r="F17" s="41">
        <v>0</v>
      </c>
      <c r="G17" s="44">
        <f t="shared" si="1"/>
        <v>0</v>
      </c>
      <c r="H17" s="30">
        <v>0</v>
      </c>
      <c r="I17" s="28">
        <f t="shared" si="2"/>
        <v>0</v>
      </c>
      <c r="J17" s="21">
        <f t="shared" si="3"/>
        <v>0</v>
      </c>
      <c r="K17" s="22"/>
      <c r="L17" s="22"/>
      <c r="M17" s="22"/>
      <c r="N17" s="22"/>
      <c r="O17" s="22"/>
      <c r="P17" s="22"/>
      <c r="Q17" s="22"/>
      <c r="R17" s="22"/>
      <c r="S17" s="22"/>
      <c r="T17" s="22"/>
      <c r="U17" s="22"/>
      <c r="V17" s="22"/>
      <c r="W17" s="22"/>
      <c r="X17" s="22"/>
      <c r="Y17" s="22"/>
      <c r="Z17" s="22"/>
      <c r="AA17" s="22"/>
      <c r="AB17" s="22"/>
    </row>
    <row r="18" spans="1:28" s="23" customFormat="1" ht="18" customHeight="1">
      <c r="A18" s="25"/>
      <c r="B18" s="27">
        <v>12</v>
      </c>
      <c r="C18" s="37" t="s">
        <v>16</v>
      </c>
      <c r="D18" s="32">
        <v>1</v>
      </c>
      <c r="E18" s="28">
        <f t="shared" si="0"/>
        <v>27147</v>
      </c>
      <c r="F18" s="41">
        <v>11</v>
      </c>
      <c r="G18" s="44">
        <f t="shared" si="1"/>
        <v>298617</v>
      </c>
      <c r="H18" s="30">
        <v>3</v>
      </c>
      <c r="I18" s="28">
        <f t="shared" si="2"/>
        <v>81441</v>
      </c>
      <c r="J18" s="21">
        <f t="shared" si="3"/>
        <v>407205</v>
      </c>
    </row>
    <row r="19" spans="1:28" s="23" customFormat="1" ht="18" customHeight="1">
      <c r="A19" s="19"/>
      <c r="B19" s="20">
        <v>13</v>
      </c>
      <c r="C19" s="36" t="s">
        <v>17</v>
      </c>
      <c r="D19" s="32">
        <v>0</v>
      </c>
      <c r="E19" s="28">
        <f t="shared" si="0"/>
        <v>0</v>
      </c>
      <c r="F19" s="41">
        <v>1</v>
      </c>
      <c r="G19" s="44">
        <f t="shared" si="1"/>
        <v>27147</v>
      </c>
      <c r="H19" s="30">
        <v>0</v>
      </c>
      <c r="I19" s="28">
        <f t="shared" si="2"/>
        <v>0</v>
      </c>
      <c r="J19" s="21">
        <f t="shared" si="3"/>
        <v>27147</v>
      </c>
      <c r="K19" s="22"/>
      <c r="L19" s="22"/>
      <c r="M19" s="22"/>
      <c r="N19" s="22"/>
      <c r="O19" s="22"/>
      <c r="P19" s="22"/>
      <c r="Q19" s="22"/>
      <c r="R19" s="22"/>
      <c r="S19" s="22"/>
      <c r="T19" s="22"/>
      <c r="U19" s="22"/>
      <c r="V19" s="22"/>
      <c r="W19" s="22"/>
      <c r="X19" s="22"/>
      <c r="Y19" s="22"/>
      <c r="Z19" s="22"/>
      <c r="AA19" s="22"/>
      <c r="AB19" s="22"/>
    </row>
    <row r="20" spans="1:28" s="23" customFormat="1" ht="18" customHeight="1">
      <c r="A20" s="25"/>
      <c r="B20" s="27">
        <v>14</v>
      </c>
      <c r="C20" s="37" t="s">
        <v>18</v>
      </c>
      <c r="D20" s="32">
        <v>2</v>
      </c>
      <c r="E20" s="28">
        <f t="shared" si="0"/>
        <v>54294</v>
      </c>
      <c r="F20" s="41">
        <v>12</v>
      </c>
      <c r="G20" s="44">
        <f t="shared" si="1"/>
        <v>325764</v>
      </c>
      <c r="H20" s="30">
        <v>1</v>
      </c>
      <c r="I20" s="28">
        <f t="shared" si="2"/>
        <v>27147</v>
      </c>
      <c r="J20" s="21">
        <f t="shared" si="3"/>
        <v>407205</v>
      </c>
    </row>
    <row r="21" spans="1:28" s="23" customFormat="1" ht="18" customHeight="1">
      <c r="A21" s="25"/>
      <c r="B21" s="26">
        <v>15</v>
      </c>
      <c r="C21" s="37" t="s">
        <v>19</v>
      </c>
      <c r="D21" s="32">
        <v>2</v>
      </c>
      <c r="E21" s="28">
        <f t="shared" si="0"/>
        <v>54294</v>
      </c>
      <c r="F21" s="41">
        <v>13</v>
      </c>
      <c r="G21" s="44">
        <f t="shared" si="1"/>
        <v>352911</v>
      </c>
      <c r="H21" s="30">
        <v>0</v>
      </c>
      <c r="I21" s="28">
        <f t="shared" si="2"/>
        <v>0</v>
      </c>
      <c r="J21" s="21">
        <f t="shared" si="3"/>
        <v>407205</v>
      </c>
    </row>
    <row r="22" spans="1:28" s="23" customFormat="1" ht="18" customHeight="1">
      <c r="A22" s="25"/>
      <c r="B22" s="27">
        <v>16</v>
      </c>
      <c r="C22" s="37" t="s">
        <v>20</v>
      </c>
      <c r="D22" s="32">
        <v>0</v>
      </c>
      <c r="E22" s="28">
        <f t="shared" si="0"/>
        <v>0</v>
      </c>
      <c r="F22" s="41">
        <v>8</v>
      </c>
      <c r="G22" s="44">
        <f t="shared" si="1"/>
        <v>217176</v>
      </c>
      <c r="H22" s="30">
        <v>14</v>
      </c>
      <c r="I22" s="28">
        <f t="shared" si="2"/>
        <v>380058</v>
      </c>
      <c r="J22" s="21">
        <f t="shared" si="3"/>
        <v>597234</v>
      </c>
    </row>
    <row r="23" spans="1:28" s="23" customFormat="1" ht="18" customHeight="1">
      <c r="A23" s="19"/>
      <c r="B23" s="20">
        <v>17</v>
      </c>
      <c r="C23" s="36" t="s">
        <v>21</v>
      </c>
      <c r="D23" s="32">
        <v>0</v>
      </c>
      <c r="E23" s="28">
        <f t="shared" si="0"/>
        <v>0</v>
      </c>
      <c r="F23" s="41">
        <v>0</v>
      </c>
      <c r="G23" s="44">
        <f t="shared" si="1"/>
        <v>0</v>
      </c>
      <c r="H23" s="30">
        <v>0</v>
      </c>
      <c r="I23" s="28">
        <f t="shared" si="2"/>
        <v>0</v>
      </c>
      <c r="J23" s="21">
        <f t="shared" si="3"/>
        <v>0</v>
      </c>
      <c r="K23" s="22"/>
      <c r="L23" s="22"/>
      <c r="M23" s="22"/>
      <c r="N23" s="22"/>
      <c r="O23" s="22"/>
      <c r="P23" s="22"/>
      <c r="Q23" s="22"/>
      <c r="R23" s="22"/>
      <c r="S23" s="22"/>
      <c r="T23" s="22"/>
      <c r="U23" s="22"/>
      <c r="V23" s="22"/>
      <c r="W23" s="22"/>
      <c r="X23" s="22"/>
      <c r="Y23" s="22"/>
      <c r="Z23" s="22"/>
      <c r="AA23" s="22"/>
      <c r="AB23" s="22"/>
    </row>
    <row r="24" spans="1:28" s="23" customFormat="1" ht="18" customHeight="1">
      <c r="A24" s="25"/>
      <c r="B24" s="27">
        <v>18</v>
      </c>
      <c r="C24" s="37" t="s">
        <v>22</v>
      </c>
      <c r="D24" s="32">
        <v>5</v>
      </c>
      <c r="E24" s="28">
        <f t="shared" si="0"/>
        <v>135735</v>
      </c>
      <c r="F24" s="41">
        <v>30</v>
      </c>
      <c r="G24" s="44">
        <f t="shared" si="1"/>
        <v>814410</v>
      </c>
      <c r="H24" s="30">
        <v>2</v>
      </c>
      <c r="I24" s="28">
        <f t="shared" si="2"/>
        <v>54294</v>
      </c>
      <c r="J24" s="21">
        <f t="shared" si="3"/>
        <v>1004439</v>
      </c>
    </row>
    <row r="25" spans="1:28" s="23" customFormat="1" ht="18" customHeight="1">
      <c r="A25" s="25"/>
      <c r="B25" s="26">
        <v>19</v>
      </c>
      <c r="C25" s="37" t="s">
        <v>23</v>
      </c>
      <c r="D25" s="32">
        <v>0</v>
      </c>
      <c r="E25" s="28">
        <f t="shared" si="0"/>
        <v>0</v>
      </c>
      <c r="F25" s="41">
        <v>25</v>
      </c>
      <c r="G25" s="44">
        <f t="shared" si="1"/>
        <v>678675</v>
      </c>
      <c r="H25" s="30">
        <v>5</v>
      </c>
      <c r="I25" s="28">
        <f t="shared" si="2"/>
        <v>135735</v>
      </c>
      <c r="J25" s="21">
        <f t="shared" si="3"/>
        <v>814410</v>
      </c>
    </row>
    <row r="26" spans="1:28" s="23" customFormat="1" ht="18" customHeight="1">
      <c r="A26" s="19"/>
      <c r="B26" s="24">
        <v>20</v>
      </c>
      <c r="C26" s="36" t="s">
        <v>24</v>
      </c>
      <c r="D26" s="32">
        <v>0</v>
      </c>
      <c r="E26" s="28">
        <f t="shared" si="0"/>
        <v>0</v>
      </c>
      <c r="F26" s="41">
        <v>0</v>
      </c>
      <c r="G26" s="44">
        <f t="shared" si="1"/>
        <v>0</v>
      </c>
      <c r="H26" s="30">
        <v>0</v>
      </c>
      <c r="I26" s="28">
        <f t="shared" si="2"/>
        <v>0</v>
      </c>
      <c r="J26" s="21">
        <f t="shared" si="3"/>
        <v>0</v>
      </c>
      <c r="K26" s="22"/>
      <c r="L26" s="22"/>
      <c r="M26" s="22"/>
      <c r="N26" s="22"/>
      <c r="O26" s="22"/>
      <c r="P26" s="22"/>
      <c r="Q26" s="22"/>
      <c r="R26" s="22"/>
      <c r="S26" s="22"/>
      <c r="T26" s="22"/>
      <c r="U26" s="22"/>
      <c r="V26" s="22"/>
      <c r="W26" s="22"/>
      <c r="X26" s="22"/>
      <c r="Y26" s="22"/>
      <c r="Z26" s="22"/>
      <c r="AA26" s="22"/>
      <c r="AB26" s="22"/>
    </row>
    <row r="27" spans="1:28" ht="18" customHeight="1">
      <c r="A27" s="1"/>
      <c r="B27" s="10">
        <v>21</v>
      </c>
      <c r="C27" s="35" t="s">
        <v>25</v>
      </c>
      <c r="D27" s="32">
        <v>0</v>
      </c>
      <c r="E27" s="28">
        <f t="shared" si="0"/>
        <v>0</v>
      </c>
      <c r="F27" s="41">
        <v>6</v>
      </c>
      <c r="G27" s="44">
        <f t="shared" si="1"/>
        <v>162882</v>
      </c>
      <c r="H27" s="30">
        <v>2</v>
      </c>
      <c r="I27" s="28">
        <f t="shared" si="2"/>
        <v>54294</v>
      </c>
      <c r="J27" s="21">
        <f t="shared" si="3"/>
        <v>217176</v>
      </c>
    </row>
    <row r="28" spans="1:28" ht="18" customHeight="1">
      <c r="A28" s="1"/>
      <c r="B28" s="9">
        <v>22</v>
      </c>
      <c r="C28" s="35" t="s">
        <v>26</v>
      </c>
      <c r="D28" s="32">
        <v>0</v>
      </c>
      <c r="E28" s="28">
        <f t="shared" si="0"/>
        <v>0</v>
      </c>
      <c r="F28" s="41">
        <v>0</v>
      </c>
      <c r="G28" s="44">
        <f t="shared" si="1"/>
        <v>0</v>
      </c>
      <c r="H28" s="30">
        <v>0</v>
      </c>
      <c r="I28" s="28">
        <f t="shared" si="2"/>
        <v>0</v>
      </c>
      <c r="J28" s="21">
        <f t="shared" si="3"/>
        <v>0</v>
      </c>
    </row>
    <row r="29" spans="1:28" ht="18" customHeight="1">
      <c r="A29" s="1"/>
      <c r="B29" s="10">
        <v>23</v>
      </c>
      <c r="C29" s="35" t="s">
        <v>27</v>
      </c>
      <c r="D29" s="32">
        <v>0</v>
      </c>
      <c r="E29" s="28">
        <f t="shared" si="0"/>
        <v>0</v>
      </c>
      <c r="F29" s="41">
        <v>0</v>
      </c>
      <c r="G29" s="44">
        <f t="shared" si="1"/>
        <v>0</v>
      </c>
      <c r="H29" s="30">
        <v>0</v>
      </c>
      <c r="I29" s="28">
        <f t="shared" si="2"/>
        <v>0</v>
      </c>
      <c r="J29" s="21">
        <f t="shared" si="3"/>
        <v>0</v>
      </c>
    </row>
    <row r="30" spans="1:28" ht="18" customHeight="1">
      <c r="A30" s="1"/>
      <c r="B30" s="9">
        <v>24</v>
      </c>
      <c r="C30" s="35" t="s">
        <v>28</v>
      </c>
      <c r="D30" s="32">
        <v>1</v>
      </c>
      <c r="E30" s="28">
        <f t="shared" si="0"/>
        <v>27147</v>
      </c>
      <c r="F30" s="41">
        <v>4</v>
      </c>
      <c r="G30" s="44">
        <f t="shared" si="1"/>
        <v>108588</v>
      </c>
      <c r="H30" s="30">
        <v>4</v>
      </c>
      <c r="I30" s="28">
        <f t="shared" si="2"/>
        <v>108588</v>
      </c>
      <c r="J30" s="21">
        <f t="shared" si="3"/>
        <v>244323</v>
      </c>
    </row>
    <row r="31" spans="1:28" ht="18" customHeight="1">
      <c r="A31" s="1"/>
      <c r="B31" s="10">
        <v>25</v>
      </c>
      <c r="C31" s="35" t="s">
        <v>29</v>
      </c>
      <c r="D31" s="32">
        <v>0</v>
      </c>
      <c r="E31" s="28">
        <f t="shared" si="0"/>
        <v>0</v>
      </c>
      <c r="F31" s="41">
        <v>3</v>
      </c>
      <c r="G31" s="44">
        <f t="shared" si="1"/>
        <v>81441</v>
      </c>
      <c r="H31" s="30">
        <v>4</v>
      </c>
      <c r="I31" s="28">
        <f t="shared" si="2"/>
        <v>108588</v>
      </c>
      <c r="J31" s="21">
        <f t="shared" si="3"/>
        <v>190029</v>
      </c>
    </row>
    <row r="32" spans="1:28" ht="78.75" customHeight="1">
      <c r="A32" s="1"/>
      <c r="B32" s="10">
        <v>26</v>
      </c>
      <c r="C32" s="35" t="s">
        <v>30</v>
      </c>
      <c r="D32" s="32">
        <v>0</v>
      </c>
      <c r="E32" s="28">
        <f t="shared" si="0"/>
        <v>0</v>
      </c>
      <c r="F32" s="41">
        <v>0</v>
      </c>
      <c r="G32" s="44">
        <f t="shared" si="1"/>
        <v>0</v>
      </c>
      <c r="H32" s="30">
        <v>0</v>
      </c>
      <c r="I32" s="28">
        <f t="shared" si="2"/>
        <v>0</v>
      </c>
      <c r="J32" s="21">
        <f t="shared" si="3"/>
        <v>0</v>
      </c>
    </row>
    <row r="33" spans="1:28" ht="45.75" customHeight="1" thickBot="1">
      <c r="A33" s="1"/>
      <c r="B33" s="11">
        <v>27</v>
      </c>
      <c r="C33" s="38" t="s">
        <v>31</v>
      </c>
      <c r="D33" s="32">
        <v>0</v>
      </c>
      <c r="E33" s="47">
        <f t="shared" si="0"/>
        <v>0</v>
      </c>
      <c r="F33" s="41">
        <v>100</v>
      </c>
      <c r="G33" s="50">
        <f t="shared" si="1"/>
        <v>2714700</v>
      </c>
      <c r="H33" s="30">
        <v>18</v>
      </c>
      <c r="I33" s="47">
        <f t="shared" si="2"/>
        <v>488646</v>
      </c>
      <c r="J33" s="51">
        <f t="shared" si="3"/>
        <v>3203346</v>
      </c>
    </row>
    <row r="34" spans="1:28" ht="27.75" customHeight="1" thickBot="1">
      <c r="A34" s="12"/>
      <c r="B34" s="70" t="s">
        <v>32</v>
      </c>
      <c r="C34" s="66"/>
      <c r="D34" s="46">
        <f t="shared" ref="D34:F34" si="4">SUM(D7:D33)</f>
        <v>15</v>
      </c>
      <c r="E34" s="48">
        <f t="shared" si="0"/>
        <v>407205</v>
      </c>
      <c r="F34" s="42">
        <f t="shared" si="4"/>
        <v>237</v>
      </c>
      <c r="G34" s="48">
        <f t="shared" ref="G34" si="5">F34*27147</f>
        <v>6433839</v>
      </c>
      <c r="H34" s="49">
        <f>SUM(SUM(H7:H33))</f>
        <v>59</v>
      </c>
      <c r="I34" s="48">
        <f t="shared" si="2"/>
        <v>1601673</v>
      </c>
      <c r="J34" s="52">
        <f t="shared" si="3"/>
        <v>8442717</v>
      </c>
      <c r="L34" s="45"/>
    </row>
    <row r="35" spans="1:28" ht="27.75" customHeight="1">
      <c r="A35" s="12"/>
      <c r="B35" s="12"/>
      <c r="C35" s="13"/>
      <c r="D35" s="14"/>
      <c r="E35" s="14"/>
      <c r="F35" s="14"/>
      <c r="G35" s="14"/>
      <c r="H35" s="14"/>
      <c r="I35" s="14"/>
    </row>
    <row r="36" spans="1:28" ht="25.5" customHeight="1">
      <c r="A36" s="15"/>
      <c r="B36" s="54" t="s">
        <v>33</v>
      </c>
      <c r="C36" s="55"/>
      <c r="D36" s="16"/>
      <c r="E36" s="16"/>
      <c r="F36" s="16"/>
      <c r="G36" s="16"/>
      <c r="H36" s="16"/>
      <c r="I36" s="16"/>
      <c r="J36" s="56" t="s">
        <v>34</v>
      </c>
      <c r="K36" s="17"/>
      <c r="L36" s="17"/>
      <c r="M36" s="17"/>
      <c r="N36" s="17"/>
      <c r="O36" s="17"/>
      <c r="P36" s="17"/>
      <c r="Q36" s="17"/>
      <c r="R36" s="17"/>
      <c r="S36" s="17"/>
      <c r="T36" s="17"/>
      <c r="U36" s="17"/>
      <c r="V36" s="17"/>
      <c r="W36" s="17"/>
      <c r="X36" s="17"/>
      <c r="Y36" s="17"/>
      <c r="Z36" s="17"/>
      <c r="AA36" s="17"/>
      <c r="AB36" s="17"/>
    </row>
    <row r="37" spans="1:28" ht="28.5" customHeight="1">
      <c r="A37" s="18"/>
      <c r="B37" s="55"/>
      <c r="C37" s="55"/>
      <c r="D37" s="16"/>
      <c r="E37" s="16"/>
      <c r="F37" s="16"/>
      <c r="G37" s="16"/>
      <c r="H37" s="16"/>
      <c r="I37" s="16"/>
      <c r="J37" s="55"/>
      <c r="K37" s="17"/>
      <c r="L37" s="17"/>
      <c r="M37" s="17"/>
      <c r="N37" s="17"/>
      <c r="O37" s="17"/>
      <c r="P37" s="17"/>
      <c r="Q37" s="17"/>
      <c r="R37" s="17"/>
      <c r="S37" s="17"/>
      <c r="T37" s="17"/>
      <c r="U37" s="17"/>
      <c r="V37" s="17"/>
      <c r="W37" s="17"/>
      <c r="X37" s="17"/>
      <c r="Y37" s="17"/>
      <c r="Z37" s="17"/>
      <c r="AA37" s="17"/>
      <c r="AB37" s="17"/>
    </row>
    <row r="38" spans="1:28" ht="14.25" customHeight="1"/>
    <row r="39" spans="1:28" ht="14.25" customHeight="1"/>
    <row r="40" spans="1:28" ht="14.25" customHeight="1"/>
    <row r="41" spans="1:28" ht="14.25" customHeight="1"/>
    <row r="42" spans="1:28" ht="14.25" customHeight="1"/>
    <row r="43" spans="1:28" ht="14.25" customHeight="1"/>
    <row r="44" spans="1:28" ht="14.25" customHeight="1"/>
    <row r="45" spans="1:28" ht="14.25" customHeight="1"/>
    <row r="46" spans="1:28" ht="14.25" customHeight="1"/>
    <row r="47" spans="1:28" ht="14.25" customHeight="1"/>
    <row r="48" spans="1:2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B36:C37"/>
    <mergeCell ref="J36:J37"/>
    <mergeCell ref="B2:J2"/>
    <mergeCell ref="B3:B5"/>
    <mergeCell ref="C3:C5"/>
    <mergeCell ref="D3:E4"/>
    <mergeCell ref="J3:J5"/>
    <mergeCell ref="B34:C34"/>
    <mergeCell ref="F3:G4"/>
    <mergeCell ref="H3:I4"/>
  </mergeCells>
  <pageMargins left="0.70866141732283472" right="0.70866141732283472" top="0.74803149606299213" bottom="0.74803149606299213" header="0" footer="0"/>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2024-04-08T11:53:42Z</cp:lastPrinted>
  <dcterms:created xsi:type="dcterms:W3CDTF">2021-10-04T14:21:04Z</dcterms:created>
  <dcterms:modified xsi:type="dcterms:W3CDTF">2024-04-08T11:54:20Z</dcterms:modified>
</cp:coreProperties>
</file>