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holovach\Desktop\2023\Розподіл\ССЗ\329-Р\"/>
    </mc:Choice>
  </mc:AlternateContent>
  <xr:revisionPtr revIDLastSave="0" documentId="13_ncr:1_{644BEDDE-28E6-470A-B9AD-8CBA32159540}"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_FilterDatabase" localSheetId="0" hidden="1">Розподіл!$A$6:$H$34</definedName>
    <definedName name="_xlnm.Print_Area" localSheetId="0">Розподіл!$A$1:$U$37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7" i="1" l="1"/>
  <c r="S34" i="1"/>
  <c r="T7" i="1"/>
  <c r="T8" i="1"/>
  <c r="T9" i="1"/>
  <c r="T10" i="1"/>
  <c r="T11" i="1"/>
  <c r="T12" i="1"/>
  <c r="T13" i="1"/>
  <c r="T14" i="1"/>
  <c r="T15" i="1"/>
  <c r="T16" i="1"/>
  <c r="T17" i="1"/>
  <c r="T18" i="1"/>
  <c r="T19" i="1"/>
  <c r="T20" i="1"/>
  <c r="T21" i="1"/>
  <c r="T22" i="1"/>
  <c r="T23" i="1"/>
  <c r="T24" i="1"/>
  <c r="T25" i="1"/>
  <c r="T26" i="1"/>
  <c r="T27" i="1"/>
  <c r="T28" i="1"/>
  <c r="T29" i="1"/>
  <c r="T30" i="1"/>
  <c r="T31" i="1"/>
  <c r="T32" i="1"/>
  <c r="T33" i="1"/>
  <c r="P34" i="1"/>
  <c r="M34" i="1"/>
  <c r="J34" i="1"/>
  <c r="G34" i="1"/>
  <c r="Q33" i="1"/>
  <c r="Q32" i="1"/>
  <c r="Q31" i="1"/>
  <c r="Q30" i="1"/>
  <c r="Q29" i="1"/>
  <c r="Q28" i="1"/>
  <c r="Q27" i="1"/>
  <c r="Q26" i="1"/>
  <c r="Q25" i="1"/>
  <c r="Q24" i="1"/>
  <c r="Q23" i="1"/>
  <c r="Q22" i="1"/>
  <c r="Q21" i="1"/>
  <c r="Q20" i="1"/>
  <c r="Q19" i="1"/>
  <c r="Q18" i="1"/>
  <c r="Q17" i="1"/>
  <c r="Q16" i="1"/>
  <c r="Q15" i="1"/>
  <c r="Q14" i="1"/>
  <c r="Q13" i="1"/>
  <c r="Q12" i="1"/>
  <c r="Q11" i="1"/>
  <c r="Q10" i="1"/>
  <c r="Q9" i="1"/>
  <c r="Q8" i="1"/>
  <c r="Q7" i="1"/>
  <c r="N33" i="1"/>
  <c r="N32" i="1"/>
  <c r="N31" i="1"/>
  <c r="N30" i="1"/>
  <c r="N29" i="1"/>
  <c r="N28" i="1"/>
  <c r="N27" i="1"/>
  <c r="N26" i="1"/>
  <c r="N25" i="1"/>
  <c r="N24" i="1"/>
  <c r="N23" i="1"/>
  <c r="N22" i="1"/>
  <c r="N21" i="1"/>
  <c r="N20" i="1"/>
  <c r="N19" i="1"/>
  <c r="N18" i="1"/>
  <c r="N17" i="1"/>
  <c r="N16" i="1"/>
  <c r="N15" i="1"/>
  <c r="N14" i="1"/>
  <c r="N13" i="1"/>
  <c r="N12" i="1"/>
  <c r="N11" i="1"/>
  <c r="N10" i="1"/>
  <c r="N9" i="1"/>
  <c r="N8" i="1"/>
  <c r="N7" i="1"/>
  <c r="K33" i="1"/>
  <c r="K32" i="1"/>
  <c r="K31" i="1"/>
  <c r="K30" i="1"/>
  <c r="U30" i="1" s="1"/>
  <c r="K29" i="1"/>
  <c r="K28" i="1"/>
  <c r="K27" i="1"/>
  <c r="K26" i="1"/>
  <c r="U26" i="1" s="1"/>
  <c r="K25" i="1"/>
  <c r="K24" i="1"/>
  <c r="K23" i="1"/>
  <c r="K22" i="1"/>
  <c r="U22" i="1" s="1"/>
  <c r="K21" i="1"/>
  <c r="K20" i="1"/>
  <c r="K19" i="1"/>
  <c r="K18" i="1"/>
  <c r="U18" i="1" s="1"/>
  <c r="K17" i="1"/>
  <c r="K16" i="1"/>
  <c r="K15" i="1"/>
  <c r="K14" i="1"/>
  <c r="U14" i="1" s="1"/>
  <c r="K13" i="1"/>
  <c r="K12" i="1"/>
  <c r="K11" i="1"/>
  <c r="K10" i="1"/>
  <c r="U10" i="1" s="1"/>
  <c r="K9" i="1"/>
  <c r="K8" i="1"/>
  <c r="K7" i="1"/>
  <c r="H8" i="1"/>
  <c r="H9" i="1"/>
  <c r="H10" i="1"/>
  <c r="H11" i="1"/>
  <c r="H12" i="1"/>
  <c r="H13" i="1"/>
  <c r="H14" i="1"/>
  <c r="H15" i="1"/>
  <c r="H16" i="1"/>
  <c r="H17" i="1"/>
  <c r="H18" i="1"/>
  <c r="H19" i="1"/>
  <c r="H20" i="1"/>
  <c r="H21" i="1"/>
  <c r="H22" i="1"/>
  <c r="H23" i="1"/>
  <c r="H24" i="1"/>
  <c r="H25" i="1"/>
  <c r="H26" i="1"/>
  <c r="H27" i="1"/>
  <c r="H28" i="1"/>
  <c r="H29" i="1"/>
  <c r="H30" i="1"/>
  <c r="H31" i="1"/>
  <c r="H32" i="1"/>
  <c r="H33" i="1"/>
  <c r="H7" i="1"/>
  <c r="R34" i="1"/>
  <c r="O34" i="1"/>
  <c r="L34" i="1"/>
  <c r="I34" i="1"/>
  <c r="E8" i="1"/>
  <c r="U8" i="1" s="1"/>
  <c r="E9" i="1"/>
  <c r="U9" i="1" s="1"/>
  <c r="E10" i="1"/>
  <c r="E11" i="1"/>
  <c r="U11" i="1" s="1"/>
  <c r="E12" i="1"/>
  <c r="U12" i="1" s="1"/>
  <c r="E13" i="1"/>
  <c r="U13" i="1" s="1"/>
  <c r="E14" i="1"/>
  <c r="E15" i="1"/>
  <c r="U15" i="1" s="1"/>
  <c r="E16" i="1"/>
  <c r="U16" i="1" s="1"/>
  <c r="E17" i="1"/>
  <c r="U17" i="1" s="1"/>
  <c r="E18" i="1"/>
  <c r="E19" i="1"/>
  <c r="U19" i="1" s="1"/>
  <c r="E20" i="1"/>
  <c r="U20" i="1" s="1"/>
  <c r="E21" i="1"/>
  <c r="U21" i="1" s="1"/>
  <c r="E22" i="1"/>
  <c r="E23" i="1"/>
  <c r="U23" i="1" s="1"/>
  <c r="E24" i="1"/>
  <c r="U24" i="1" s="1"/>
  <c r="E25" i="1"/>
  <c r="U25" i="1" s="1"/>
  <c r="E26" i="1"/>
  <c r="E27" i="1"/>
  <c r="U27" i="1" s="1"/>
  <c r="E28" i="1"/>
  <c r="U28" i="1" s="1"/>
  <c r="E29" i="1"/>
  <c r="U29" i="1" s="1"/>
  <c r="E30" i="1"/>
  <c r="E31" i="1"/>
  <c r="U31" i="1" s="1"/>
  <c r="E32" i="1"/>
  <c r="U32" i="1" s="1"/>
  <c r="E33" i="1"/>
  <c r="U33" i="1" s="1"/>
  <c r="E7" i="1"/>
  <c r="U34" i="1" l="1"/>
  <c r="T34" i="1"/>
  <c r="Q34" i="1"/>
  <c r="N34" i="1"/>
  <c r="K34" i="1"/>
  <c r="H34" i="1" l="1"/>
  <c r="F34" i="1"/>
  <c r="E34" i="1" l="1"/>
  <c r="D34" i="1"/>
</calcChain>
</file>

<file path=xl/sharedStrings.xml><?xml version="1.0" encoding="utf-8"?>
<sst xmlns="http://schemas.openxmlformats.org/spreadsheetml/2006/main" count="59" uniqueCount="45">
  <si>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</si>
  <si>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</si>
  <si>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</si>
  <si>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</si>
  <si>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</si>
  <si>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</si>
  <si>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</si>
  <si>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</si>
  <si>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</si>
  <si>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</si>
  <si>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</si>
  <si>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</si>
  <si>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</si>
  <si>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</si>
  <si>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</si>
  <si>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</si>
  <si>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</si>
  <si>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</si>
  <si>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</si>
  <si>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</si>
  <si>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</si>
  <si>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</si>
  <si>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</si>
  <si>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</si>
  <si>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</si>
  <si>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</si>
  <si>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</si>
  <si>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</si>
  <si>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</si>
  <si>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</si>
  <si>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</si>
  <si>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</si>
  <si>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</si>
  <si>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штук</t>
  </si>
  <si>
    <r>
      <t xml:space="preserve">94080627 
</t>
    </r>
    <r>
      <rPr>
        <sz val="12"/>
        <color theme="1"/>
        <rFont val="Times New Roman"/>
        <family val="1"/>
        <charset val="204"/>
      </rPr>
      <t>Braidin™ Cross транссептальний інтродюсер 8F×62 см(cm), крива T0, провідник з тефлоновим покриттям 0.032″×180 см(cm) 3 мм(mm)-J</t>
    </r>
    <r>
      <rPr>
        <b/>
        <sz val="12"/>
        <color theme="1"/>
        <rFont val="Times New Roman"/>
        <family val="1"/>
        <charset val="204"/>
      </rPr>
      <t xml:space="preserve">
(Інтродюсер для пункції міжпередсердної перетинки)
Виробник: АРТ Medical Inc., Китай
Ціна за штуку - 4 000,00 грн
(mnn id: 14094)</t>
    </r>
  </si>
  <si>
    <t>Керований електрофізіологічний діагностичний катетер 20-полюсний для картування легеневих вен</t>
  </si>
  <si>
    <r>
      <t xml:space="preserve">
901735 
</t>
    </r>
    <r>
      <rPr>
        <sz val="12"/>
        <color theme="1"/>
        <rFont val="Times New Roman"/>
        <family val="1"/>
        <charset val="204"/>
      </rPr>
      <t xml:space="preserve">Triguy™ керуємий картографичний катетер 20-полюсний 7F×1100 мм , крива PV12
</t>
    </r>
    <r>
      <rPr>
        <b/>
        <sz val="12"/>
        <color theme="1"/>
        <rFont val="Times New Roman"/>
        <family val="1"/>
        <charset val="204"/>
      </rPr>
      <t>901957</t>
    </r>
    <r>
      <rPr>
        <sz val="12"/>
        <color theme="1"/>
        <rFont val="Times New Roman"/>
        <family val="1"/>
        <charset val="204"/>
      </rPr>
      <t xml:space="preserve"> 
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</si>
  <si>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r>
      <t xml:space="preserve">901736
</t>
    </r>
    <r>
      <rPr>
        <sz val="12"/>
        <color theme="1"/>
        <rFont val="Times New Roman"/>
        <family val="1"/>
        <charset val="204"/>
      </rPr>
      <t>Triguy™ керуємий картографичний катетер 20-полюсний 7F×1100 мм , крива PV15</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</si>
  <si>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r>
      <t xml:space="preserve">901738 
</t>
    </r>
    <r>
      <rPr>
        <sz val="12"/>
        <color theme="1"/>
        <rFont val="Times New Roman"/>
        <family val="1"/>
        <charset val="204"/>
      </rPr>
      <t>Triguy™ керуємий картографичний катетер 20-полюсний 7F×1100 мм , крива PV21</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</si>
  <si>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t>к-сть кабелів</t>
  </si>
  <si>
    <t>Генеральний директор</t>
  </si>
  <si>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</si>
  <si>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r>
      <t xml:space="preserve">901737
</t>
    </r>
    <r>
      <rPr>
        <sz val="12"/>
        <color theme="1"/>
        <rFont val="Times New Roman"/>
        <family val="1"/>
        <charset val="204"/>
      </rPr>
      <t xml:space="preserve">Triguy™ керуємий картографичний катетер 20-полюсний 7F×1100 мм, крива PV18
</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</si>
  <si>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r>
      <t xml:space="preserve">901739
</t>
    </r>
    <r>
      <rPr>
        <sz val="12"/>
        <color theme="1"/>
        <rFont val="Times New Roman"/>
        <family val="1"/>
        <charset val="204"/>
      </rPr>
      <t xml:space="preserve">Triguy™ керуємий картографичний катетер 20-полюсний 7F×1100 мм, крива PV24
</t>
    </r>
    <r>
      <rPr>
        <b/>
        <sz val="12"/>
        <color theme="1"/>
        <rFont val="Times New Roman"/>
        <family val="1"/>
        <charset val="204"/>
      </rPr>
      <t xml:space="preserve">
901957 
</t>
    </r>
    <r>
      <rPr>
        <sz val="12"/>
        <color theme="1"/>
        <rFont val="Times New Roman"/>
        <family val="1"/>
        <charset val="204"/>
      </rPr>
      <t>Подовжуючий кабель для Triguy™ Гескаполярних, Октаполярних, Декаполярних катетерів 2100 мм чорний</t>
    </r>
    <r>
      <rPr>
        <b/>
        <sz val="12"/>
        <color theme="1"/>
        <rFont val="Times New Roman"/>
        <family val="1"/>
        <charset val="204"/>
      </rPr>
      <t xml:space="preserve">
Виробник: АРТ Medical Inc., Китай
Ціна за штуку - 24 375,00 грн
(mnn id: 14088)</t>
    </r>
  </si>
  <si>
    <t>ЗАТВЕРДЖЕНО
наказ державного підприємства 
«Медичні закупівлі України»
від 08 квітня 2024 року № 329-Р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</si>
</sst>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Arimo"/>
      <charset val="204"/>
    </font>
    <font>
      <sz val="12"/>
      <color theme="1"/>
      <name val="Times New Roman"/>
      <family val="1"/>
      <charset val="204"/>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vertical="center" wrapText="1"/>
    </xf>
    <xf numFmtId="0" fontId="6" fillId="0" borderId="18" xfId="0" applyFont="1" applyBorder="1" applyAlignment="1">
      <alignment horizontal="center" vertical="center" wrapText="1"/>
    </xf>
    <xf numFmtId="1" fontId="7" fillId="0" borderId="0" xfId="0" applyNumberFormat="1" applyFont="1" applyAlignment="1">
      <alignment horizontal="center" vertical="center" wrapText="1"/>
    </xf>
    <xf numFmtId="1" fontId="7" fillId="0" borderId="1"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0" fontId="1" fillId="0" borderId="9" xfId="0" applyFont="1" applyBorder="1" applyAlignment="1">
      <alignment horizontal="center" vertical="center"/>
    </xf>
    <xf numFmtId="0" fontId="5" fillId="0" borderId="15" xfId="0" applyFont="1" applyBorder="1" applyAlignment="1">
      <alignment horizontal="left" vertical="center" wrapText="1"/>
    </xf>
    <xf numFmtId="3" fontId="1" fillId="0" borderId="23"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0" fontId="1" fillId="0" borderId="10" xfId="0" applyFont="1" applyBorder="1" applyAlignment="1">
      <alignment horizontal="center" vertical="center"/>
    </xf>
    <xf numFmtId="0" fontId="5" fillId="0" borderId="16" xfId="0"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0" fontId="1" fillId="0" borderId="11" xfId="0" applyFont="1" applyBorder="1" applyAlignment="1">
      <alignment horizontal="center" vertical="center"/>
    </xf>
    <xf numFmtId="0" fontId="5" fillId="0" borderId="17" xfId="0" applyFont="1" applyBorder="1" applyAlignment="1">
      <alignment horizontal="left" vertical="center" wrapText="1"/>
    </xf>
    <xf numFmtId="0" fontId="8" fillId="0" borderId="0" xfId="0" applyFont="1" applyAlignment="1">
      <alignment horizontal="left" vertical="center" wrapText="1"/>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0" fontId="4" fillId="0" borderId="0" xfId="0" applyFont="1"/>
    <xf numFmtId="4" fontId="5" fillId="0" borderId="0" xfId="0" applyNumberFormat="1"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top"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5" xfId="0" applyFont="1" applyBorder="1"/>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10" fillId="0" borderId="0" xfId="0" applyFont="1" applyAlignment="1">
      <alignment horizontal="righ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8" fillId="0" borderId="4" xfId="0" applyFont="1" applyBorder="1" applyAlignment="1">
      <alignment horizontal="left" vertical="center" wrapText="1"/>
    </xf>
    <xf numFmtId="0" fontId="4" fillId="0" borderId="5" xfId="0" applyFont="1" applyBorder="1"/>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7"/>
  <sheetViews>
    <sheetView tabSelected="1" view="pageBreakPreview" topLeftCell="E1" zoomScale="40" zoomScaleNormal="60" zoomScaleSheetLayoutView="40" workbookViewId="0">
      <selection activeCell="U3" sqref="U3:U5"/>
    </sheetView>
  </sheetViews>
  <sheetFormatPr defaultColWidth="14.453125" defaultRowHeight="14.5"/>
  <cols>
    <col min="1" max="2" width="5.36328125" customWidth="1"/>
    <col min="3" max="3" width="48.90625" customWidth="1"/>
    <col min="4" max="20" width="23.36328125" customWidth="1"/>
    <col min="21" max="21" width="42.36328125" customWidth="1"/>
  </cols>
  <sheetData>
    <row r="1" spans="1:21" ht="109.75" customHeight="1">
      <c r="A1" s="1"/>
      <c r="B1" s="1"/>
      <c r="C1" s="2"/>
      <c r="D1" s="3"/>
      <c r="E1" s="3"/>
      <c r="F1" s="3"/>
      <c r="G1" s="3"/>
      <c r="H1" s="3"/>
      <c r="I1" s="3"/>
      <c r="J1" s="3"/>
      <c r="K1" s="3"/>
      <c r="L1" s="3"/>
      <c r="M1" s="3"/>
      <c r="N1" s="3"/>
      <c r="O1" s="3"/>
      <c r="P1" s="3"/>
      <c r="Q1" s="3"/>
      <c r="R1" s="3"/>
      <c r="S1" s="3"/>
      <c r="T1" s="3"/>
      <c r="U1" s="4" t="s">
        <v>44</v>
      </c>
    </row>
    <row r="2" spans="1:21" ht="65" customHeight="1" thickBot="1">
      <c r="A2" s="5"/>
      <c r="B2" s="38" t="s">
        <v>41</v>
      </c>
      <c r="C2" s="38"/>
      <c r="D2" s="38"/>
      <c r="E2" s="38"/>
      <c r="F2" s="38"/>
      <c r="G2" s="38"/>
      <c r="H2" s="38"/>
      <c r="I2" s="38"/>
      <c r="J2" s="38"/>
      <c r="K2" s="38"/>
      <c r="L2" s="38"/>
      <c r="M2" s="38"/>
      <c r="N2" s="38"/>
      <c r="O2" s="38"/>
      <c r="P2" s="38"/>
      <c r="Q2" s="38"/>
      <c r="R2" s="38"/>
      <c r="S2" s="38"/>
      <c r="T2" s="38"/>
      <c r="U2" s="38"/>
    </row>
    <row r="3" spans="1:21" ht="25.5" customHeight="1" thickBot="1">
      <c r="A3" s="5"/>
      <c r="B3" s="42" t="s">
        <v>31</v>
      </c>
      <c r="C3" s="42" t="s">
        <v>30</v>
      </c>
      <c r="D3" s="52" t="s">
        <v>34</v>
      </c>
      <c r="E3" s="53"/>
      <c r="F3" s="35" t="s">
        <v>35</v>
      </c>
      <c r="G3" s="36"/>
      <c r="H3" s="36"/>
      <c r="I3" s="36"/>
      <c r="J3" s="36"/>
      <c r="K3" s="36"/>
      <c r="L3" s="36"/>
      <c r="M3" s="36"/>
      <c r="N3" s="36"/>
      <c r="O3" s="36"/>
      <c r="P3" s="36"/>
      <c r="Q3" s="36"/>
      <c r="R3" s="36"/>
      <c r="S3" s="36"/>
      <c r="T3" s="37"/>
      <c r="U3" s="42" t="s">
        <v>0</v>
      </c>
    </row>
    <row r="4" spans="1:21" ht="247.5" customHeight="1" thickBot="1">
      <c r="A4" s="6"/>
      <c r="B4" s="43"/>
      <c r="C4" s="50"/>
      <c r="D4" s="54"/>
      <c r="E4" s="55"/>
      <c r="F4" s="39" t="s">
        <v>36</v>
      </c>
      <c r="G4" s="40"/>
      <c r="H4" s="41"/>
      <c r="I4" s="39" t="s">
        <v>37</v>
      </c>
      <c r="J4" s="40"/>
      <c r="K4" s="41"/>
      <c r="L4" s="39" t="s">
        <v>42</v>
      </c>
      <c r="M4" s="40"/>
      <c r="N4" s="41"/>
      <c r="O4" s="39" t="s">
        <v>38</v>
      </c>
      <c r="P4" s="40"/>
      <c r="Q4" s="41"/>
      <c r="R4" s="39" t="s">
        <v>43</v>
      </c>
      <c r="S4" s="40"/>
      <c r="T4" s="41"/>
      <c r="U4" s="43"/>
    </row>
    <row r="5" spans="1:21" ht="21.65" customHeight="1" thickBot="1">
      <c r="A5" s="6"/>
      <c r="B5" s="44"/>
      <c r="C5" s="51"/>
      <c r="D5" s="7" t="s">
        <v>33</v>
      </c>
      <c r="E5" s="8" t="s">
        <v>27</v>
      </c>
      <c r="F5" s="9" t="s">
        <v>33</v>
      </c>
      <c r="G5" s="9" t="s">
        <v>39</v>
      </c>
      <c r="H5" s="8" t="s">
        <v>27</v>
      </c>
      <c r="I5" s="9" t="s">
        <v>33</v>
      </c>
      <c r="J5" s="9" t="s">
        <v>39</v>
      </c>
      <c r="K5" s="8" t="s">
        <v>27</v>
      </c>
      <c r="L5" s="9" t="s">
        <v>33</v>
      </c>
      <c r="M5" s="9" t="s">
        <v>39</v>
      </c>
      <c r="N5" s="8" t="s">
        <v>27</v>
      </c>
      <c r="O5" s="9" t="s">
        <v>33</v>
      </c>
      <c r="P5" s="9" t="s">
        <v>39</v>
      </c>
      <c r="Q5" s="8" t="s">
        <v>27</v>
      </c>
      <c r="R5" s="9" t="s">
        <v>33</v>
      </c>
      <c r="S5" s="9" t="s">
        <v>39</v>
      </c>
      <c r="T5" s="8" t="s">
        <v>27</v>
      </c>
      <c r="U5" s="44"/>
    </row>
    <row r="6" spans="1:21" ht="16.25" customHeight="1" thickBot="1">
      <c r="A6" s="10"/>
      <c r="B6" s="11">
        <v>1</v>
      </c>
      <c r="C6" s="12">
        <v>2</v>
      </c>
      <c r="D6" s="11">
        <v>3</v>
      </c>
      <c r="E6" s="11">
        <v>4</v>
      </c>
      <c r="F6" s="13">
        <v>5</v>
      </c>
      <c r="G6" s="13">
        <v>6</v>
      </c>
      <c r="H6" s="11">
        <v>7</v>
      </c>
      <c r="I6" s="13">
        <v>8</v>
      </c>
      <c r="J6" s="13">
        <v>9</v>
      </c>
      <c r="K6" s="11">
        <v>10</v>
      </c>
      <c r="L6" s="13">
        <v>11</v>
      </c>
      <c r="M6" s="13">
        <v>12</v>
      </c>
      <c r="N6" s="11">
        <v>13</v>
      </c>
      <c r="O6" s="13">
        <v>14</v>
      </c>
      <c r="P6" s="13">
        <v>15</v>
      </c>
      <c r="Q6" s="11">
        <v>16</v>
      </c>
      <c r="R6" s="13">
        <v>17</v>
      </c>
      <c r="S6" s="13">
        <v>18</v>
      </c>
      <c r="T6" s="11">
        <v>19</v>
      </c>
      <c r="U6" s="11">
        <v>7</v>
      </c>
    </row>
    <row r="7" spans="1:21" ht="18" customHeight="1">
      <c r="A7" s="1"/>
      <c r="B7" s="14">
        <v>1</v>
      </c>
      <c r="C7" s="15" t="s">
        <v>1</v>
      </c>
      <c r="D7" s="16">
        <v>4</v>
      </c>
      <c r="E7" s="17">
        <f>D7*4000</f>
        <v>16000</v>
      </c>
      <c r="F7" s="18">
        <v>1</v>
      </c>
      <c r="G7" s="18">
        <v>0</v>
      </c>
      <c r="H7" s="17">
        <f t="shared" ref="H7:H33" si="0">F7*24375</f>
        <v>24375</v>
      </c>
      <c r="I7" s="18">
        <v>2</v>
      </c>
      <c r="J7" s="18">
        <v>1</v>
      </c>
      <c r="K7" s="17">
        <f>I7*24375</f>
        <v>48750</v>
      </c>
      <c r="L7" s="18">
        <v>2</v>
      </c>
      <c r="M7" s="18">
        <v>0</v>
      </c>
      <c r="N7" s="17">
        <f t="shared" ref="N7:N33" si="1">L7*24375</f>
        <v>48750</v>
      </c>
      <c r="O7" s="18">
        <v>1</v>
      </c>
      <c r="P7" s="18">
        <v>0</v>
      </c>
      <c r="Q7" s="17">
        <f>O7*24375</f>
        <v>24375</v>
      </c>
      <c r="R7" s="18">
        <v>1</v>
      </c>
      <c r="S7" s="18">
        <v>0</v>
      </c>
      <c r="T7" s="17">
        <f>R7*24375</f>
        <v>24375</v>
      </c>
      <c r="U7" s="19">
        <f>E7+H7+K7+N7+Q7+T7</f>
        <v>186625</v>
      </c>
    </row>
    <row r="8" spans="1:21" ht="18" customHeight="1">
      <c r="A8" s="1"/>
      <c r="B8" s="20">
        <v>2</v>
      </c>
      <c r="C8" s="21" t="s">
        <v>2</v>
      </c>
      <c r="D8" s="22">
        <v>9</v>
      </c>
      <c r="E8" s="17">
        <f t="shared" ref="E8:E33" si="2">D8*4000</f>
        <v>36000</v>
      </c>
      <c r="F8" s="23">
        <v>0</v>
      </c>
      <c r="G8" s="23">
        <v>0</v>
      </c>
      <c r="H8" s="17">
        <f t="shared" si="0"/>
        <v>0</v>
      </c>
      <c r="I8" s="23">
        <v>0</v>
      </c>
      <c r="J8" s="23">
        <v>0</v>
      </c>
      <c r="K8" s="17">
        <f t="shared" ref="K8:K33" si="3">I8*24375</f>
        <v>0</v>
      </c>
      <c r="L8" s="23">
        <v>0</v>
      </c>
      <c r="M8" s="23">
        <v>0</v>
      </c>
      <c r="N8" s="17">
        <f t="shared" si="1"/>
        <v>0</v>
      </c>
      <c r="O8" s="23">
        <v>0</v>
      </c>
      <c r="P8" s="23">
        <v>0</v>
      </c>
      <c r="Q8" s="17">
        <f t="shared" ref="Q8" si="4">O8*24375</f>
        <v>0</v>
      </c>
      <c r="R8" s="23">
        <v>0</v>
      </c>
      <c r="S8" s="23">
        <v>0</v>
      </c>
      <c r="T8" s="17">
        <f t="shared" ref="T8" si="5">R8*24375</f>
        <v>0</v>
      </c>
      <c r="U8" s="19">
        <f t="shared" ref="U8:U33" si="6">E8+H8+K8+N8+Q8+T8</f>
        <v>36000</v>
      </c>
    </row>
    <row r="9" spans="1:21" ht="18" customHeight="1">
      <c r="A9" s="1"/>
      <c r="B9" s="14">
        <v>3</v>
      </c>
      <c r="C9" s="21" t="s">
        <v>3</v>
      </c>
      <c r="D9" s="22">
        <v>18</v>
      </c>
      <c r="E9" s="17">
        <f t="shared" si="2"/>
        <v>72000</v>
      </c>
      <c r="F9" s="23">
        <v>3</v>
      </c>
      <c r="G9" s="23">
        <v>0</v>
      </c>
      <c r="H9" s="17">
        <f t="shared" si="0"/>
        <v>73125</v>
      </c>
      <c r="I9" s="23">
        <v>4</v>
      </c>
      <c r="J9" s="23">
        <v>0</v>
      </c>
      <c r="K9" s="17">
        <f t="shared" si="3"/>
        <v>97500</v>
      </c>
      <c r="L9" s="23">
        <v>3</v>
      </c>
      <c r="M9" s="23">
        <v>0</v>
      </c>
      <c r="N9" s="17">
        <f t="shared" si="1"/>
        <v>73125</v>
      </c>
      <c r="O9" s="23">
        <v>4</v>
      </c>
      <c r="P9" s="23">
        <v>1</v>
      </c>
      <c r="Q9" s="17">
        <f t="shared" ref="Q9" si="7">O9*24375</f>
        <v>97500</v>
      </c>
      <c r="R9" s="23">
        <v>5</v>
      </c>
      <c r="S9" s="23">
        <v>1</v>
      </c>
      <c r="T9" s="17">
        <f t="shared" ref="T9" si="8">R9*24375</f>
        <v>121875</v>
      </c>
      <c r="U9" s="19">
        <f t="shared" si="6"/>
        <v>535125</v>
      </c>
    </row>
    <row r="10" spans="1:21" ht="18" customHeight="1">
      <c r="A10" s="1"/>
      <c r="B10" s="20">
        <v>4</v>
      </c>
      <c r="C10" s="21" t="s">
        <v>4</v>
      </c>
      <c r="D10" s="22">
        <v>0</v>
      </c>
      <c r="E10" s="17">
        <f t="shared" si="2"/>
        <v>0</v>
      </c>
      <c r="F10" s="23">
        <v>0</v>
      </c>
      <c r="G10" s="23">
        <v>0</v>
      </c>
      <c r="H10" s="17">
        <f t="shared" si="0"/>
        <v>0</v>
      </c>
      <c r="I10" s="23">
        <v>0</v>
      </c>
      <c r="J10" s="23">
        <v>0</v>
      </c>
      <c r="K10" s="17">
        <f t="shared" si="3"/>
        <v>0</v>
      </c>
      <c r="L10" s="23">
        <v>0</v>
      </c>
      <c r="M10" s="23">
        <v>0</v>
      </c>
      <c r="N10" s="17">
        <f t="shared" si="1"/>
        <v>0</v>
      </c>
      <c r="O10" s="23">
        <v>0</v>
      </c>
      <c r="P10" s="23">
        <v>0</v>
      </c>
      <c r="Q10" s="17">
        <f t="shared" ref="Q10" si="9">O10*24375</f>
        <v>0</v>
      </c>
      <c r="R10" s="23">
        <v>0</v>
      </c>
      <c r="S10" s="23">
        <v>0</v>
      </c>
      <c r="T10" s="17">
        <f t="shared" ref="T10" si="10">R10*24375</f>
        <v>0</v>
      </c>
      <c r="U10" s="19">
        <f t="shared" si="6"/>
        <v>0</v>
      </c>
    </row>
    <row r="11" spans="1:21" ht="18" customHeight="1">
      <c r="A11" s="1"/>
      <c r="B11" s="14">
        <v>5</v>
      </c>
      <c r="C11" s="21" t="s">
        <v>5</v>
      </c>
      <c r="D11" s="22">
        <v>0</v>
      </c>
      <c r="E11" s="17">
        <f t="shared" si="2"/>
        <v>0</v>
      </c>
      <c r="F11" s="23">
        <v>0</v>
      </c>
      <c r="G11" s="23">
        <v>0</v>
      </c>
      <c r="H11" s="17">
        <f t="shared" si="0"/>
        <v>0</v>
      </c>
      <c r="I11" s="23">
        <v>0</v>
      </c>
      <c r="J11" s="23">
        <v>0</v>
      </c>
      <c r="K11" s="17">
        <f t="shared" si="3"/>
        <v>0</v>
      </c>
      <c r="L11" s="23">
        <v>0</v>
      </c>
      <c r="M11" s="23">
        <v>0</v>
      </c>
      <c r="N11" s="17">
        <f t="shared" si="1"/>
        <v>0</v>
      </c>
      <c r="O11" s="23">
        <v>0</v>
      </c>
      <c r="P11" s="23">
        <v>0</v>
      </c>
      <c r="Q11" s="17">
        <f t="shared" ref="Q11" si="11">O11*24375</f>
        <v>0</v>
      </c>
      <c r="R11" s="23">
        <v>0</v>
      </c>
      <c r="S11" s="23">
        <v>0</v>
      </c>
      <c r="T11" s="17">
        <f t="shared" ref="T11" si="12">R11*24375</f>
        <v>0</v>
      </c>
      <c r="U11" s="19">
        <f t="shared" si="6"/>
        <v>0</v>
      </c>
    </row>
    <row r="12" spans="1:21" ht="18" customHeight="1">
      <c r="A12" s="1"/>
      <c r="B12" s="20">
        <v>6</v>
      </c>
      <c r="C12" s="21" t="s">
        <v>6</v>
      </c>
      <c r="D12" s="22">
        <v>44</v>
      </c>
      <c r="E12" s="17">
        <f t="shared" si="2"/>
        <v>176000</v>
      </c>
      <c r="F12" s="23">
        <v>11</v>
      </c>
      <c r="G12" s="23">
        <v>1</v>
      </c>
      <c r="H12" s="17">
        <f t="shared" si="0"/>
        <v>268125</v>
      </c>
      <c r="I12" s="23">
        <v>11</v>
      </c>
      <c r="J12" s="23">
        <v>1</v>
      </c>
      <c r="K12" s="17">
        <f t="shared" si="3"/>
        <v>268125</v>
      </c>
      <c r="L12" s="23">
        <v>11</v>
      </c>
      <c r="M12" s="23">
        <v>1</v>
      </c>
      <c r="N12" s="17">
        <f t="shared" si="1"/>
        <v>268125</v>
      </c>
      <c r="O12" s="23">
        <v>12</v>
      </c>
      <c r="P12" s="23">
        <v>1</v>
      </c>
      <c r="Q12" s="17">
        <f t="shared" ref="Q12" si="13">O12*24375</f>
        <v>292500</v>
      </c>
      <c r="R12" s="23">
        <v>12</v>
      </c>
      <c r="S12" s="23">
        <v>1</v>
      </c>
      <c r="T12" s="17">
        <f t="shared" ref="T12" si="14">R12*24375</f>
        <v>292500</v>
      </c>
      <c r="U12" s="19">
        <f t="shared" si="6"/>
        <v>1565375</v>
      </c>
    </row>
    <row r="13" spans="1:21" ht="18" customHeight="1">
      <c r="A13" s="1"/>
      <c r="B13" s="14">
        <v>7</v>
      </c>
      <c r="C13" s="21" t="s">
        <v>7</v>
      </c>
      <c r="D13" s="22">
        <v>7</v>
      </c>
      <c r="E13" s="17">
        <f t="shared" si="2"/>
        <v>28000</v>
      </c>
      <c r="F13" s="23">
        <v>1</v>
      </c>
      <c r="G13" s="23">
        <v>0</v>
      </c>
      <c r="H13" s="17">
        <f t="shared" si="0"/>
        <v>24375</v>
      </c>
      <c r="I13" s="23">
        <v>2</v>
      </c>
      <c r="J13" s="23">
        <v>0</v>
      </c>
      <c r="K13" s="17">
        <f t="shared" si="3"/>
        <v>48750</v>
      </c>
      <c r="L13" s="23">
        <v>2</v>
      </c>
      <c r="M13" s="23">
        <v>1</v>
      </c>
      <c r="N13" s="17">
        <f t="shared" si="1"/>
        <v>48750</v>
      </c>
      <c r="O13" s="23">
        <v>1</v>
      </c>
      <c r="P13" s="23">
        <v>0</v>
      </c>
      <c r="Q13" s="17">
        <f t="shared" ref="Q13" si="15">O13*24375</f>
        <v>24375</v>
      </c>
      <c r="R13" s="23">
        <v>1</v>
      </c>
      <c r="S13" s="23">
        <v>0</v>
      </c>
      <c r="T13" s="17">
        <f t="shared" ref="T13" si="16">R13*24375</f>
        <v>24375</v>
      </c>
      <c r="U13" s="19">
        <f t="shared" si="6"/>
        <v>198625</v>
      </c>
    </row>
    <row r="14" spans="1:21" ht="18" customHeight="1">
      <c r="A14" s="1"/>
      <c r="B14" s="20">
        <v>8</v>
      </c>
      <c r="C14" s="21" t="s">
        <v>8</v>
      </c>
      <c r="D14" s="22">
        <v>0</v>
      </c>
      <c r="E14" s="17">
        <f t="shared" si="2"/>
        <v>0</v>
      </c>
      <c r="F14" s="23">
        <v>0</v>
      </c>
      <c r="G14" s="23">
        <v>0</v>
      </c>
      <c r="H14" s="17">
        <f t="shared" si="0"/>
        <v>0</v>
      </c>
      <c r="I14" s="23">
        <v>0</v>
      </c>
      <c r="J14" s="23">
        <v>0</v>
      </c>
      <c r="K14" s="17">
        <f t="shared" si="3"/>
        <v>0</v>
      </c>
      <c r="L14" s="23">
        <v>0</v>
      </c>
      <c r="M14" s="23">
        <v>0</v>
      </c>
      <c r="N14" s="17">
        <f t="shared" si="1"/>
        <v>0</v>
      </c>
      <c r="O14" s="23">
        <v>0</v>
      </c>
      <c r="P14" s="23">
        <v>0</v>
      </c>
      <c r="Q14" s="17">
        <f t="shared" ref="Q14" si="17">O14*24375</f>
        <v>0</v>
      </c>
      <c r="R14" s="23">
        <v>0</v>
      </c>
      <c r="S14" s="23">
        <v>0</v>
      </c>
      <c r="T14" s="17">
        <f t="shared" ref="T14" si="18">R14*24375</f>
        <v>0</v>
      </c>
      <c r="U14" s="19">
        <f t="shared" si="6"/>
        <v>0</v>
      </c>
    </row>
    <row r="15" spans="1:21" ht="18" customHeight="1">
      <c r="A15" s="1"/>
      <c r="B15" s="14">
        <v>9</v>
      </c>
      <c r="C15" s="21" t="s">
        <v>9</v>
      </c>
      <c r="D15" s="22">
        <v>15</v>
      </c>
      <c r="E15" s="17">
        <f t="shared" si="2"/>
        <v>60000</v>
      </c>
      <c r="F15" s="23">
        <v>8</v>
      </c>
      <c r="G15" s="23">
        <v>1</v>
      </c>
      <c r="H15" s="17">
        <f t="shared" si="0"/>
        <v>195000</v>
      </c>
      <c r="I15" s="23">
        <v>7</v>
      </c>
      <c r="J15" s="23">
        <v>1</v>
      </c>
      <c r="K15" s="17">
        <f t="shared" si="3"/>
        <v>170625</v>
      </c>
      <c r="L15" s="23">
        <v>7</v>
      </c>
      <c r="M15" s="23">
        <v>1</v>
      </c>
      <c r="N15" s="17">
        <f t="shared" si="1"/>
        <v>170625</v>
      </c>
      <c r="O15" s="23">
        <v>7</v>
      </c>
      <c r="P15" s="23">
        <v>0</v>
      </c>
      <c r="Q15" s="17">
        <f t="shared" ref="Q15" si="19">O15*24375</f>
        <v>170625</v>
      </c>
      <c r="R15" s="23">
        <v>8</v>
      </c>
      <c r="S15" s="23">
        <v>1</v>
      </c>
      <c r="T15" s="17">
        <f t="shared" ref="T15" si="20">R15*24375</f>
        <v>195000</v>
      </c>
      <c r="U15" s="19">
        <f t="shared" si="6"/>
        <v>961875</v>
      </c>
    </row>
    <row r="16" spans="1:21" ht="18" customHeight="1">
      <c r="A16" s="1"/>
      <c r="B16" s="20">
        <v>10</v>
      </c>
      <c r="C16" s="21" t="s">
        <v>10</v>
      </c>
      <c r="D16" s="22">
        <v>0</v>
      </c>
      <c r="E16" s="17">
        <f t="shared" si="2"/>
        <v>0</v>
      </c>
      <c r="F16" s="23">
        <v>0</v>
      </c>
      <c r="G16" s="23">
        <v>0</v>
      </c>
      <c r="H16" s="17">
        <f t="shared" si="0"/>
        <v>0</v>
      </c>
      <c r="I16" s="23">
        <v>0</v>
      </c>
      <c r="J16" s="23">
        <v>0</v>
      </c>
      <c r="K16" s="17">
        <f t="shared" si="3"/>
        <v>0</v>
      </c>
      <c r="L16" s="23">
        <v>0</v>
      </c>
      <c r="M16" s="23">
        <v>0</v>
      </c>
      <c r="N16" s="17">
        <f t="shared" si="1"/>
        <v>0</v>
      </c>
      <c r="O16" s="23">
        <v>0</v>
      </c>
      <c r="P16" s="23">
        <v>0</v>
      </c>
      <c r="Q16" s="17">
        <f t="shared" ref="Q16" si="21">O16*24375</f>
        <v>0</v>
      </c>
      <c r="R16" s="23">
        <v>0</v>
      </c>
      <c r="S16" s="23">
        <v>0</v>
      </c>
      <c r="T16" s="17">
        <f t="shared" ref="T16" si="22">R16*24375</f>
        <v>0</v>
      </c>
      <c r="U16" s="19">
        <f t="shared" si="6"/>
        <v>0</v>
      </c>
    </row>
    <row r="17" spans="1:21" ht="18" customHeight="1">
      <c r="A17" s="1"/>
      <c r="B17" s="14">
        <v>11</v>
      </c>
      <c r="C17" s="21" t="s">
        <v>11</v>
      </c>
      <c r="D17" s="22">
        <v>0</v>
      </c>
      <c r="E17" s="17">
        <f t="shared" si="2"/>
        <v>0</v>
      </c>
      <c r="F17" s="23">
        <v>0</v>
      </c>
      <c r="G17" s="23">
        <v>0</v>
      </c>
      <c r="H17" s="17">
        <f t="shared" si="0"/>
        <v>0</v>
      </c>
      <c r="I17" s="23">
        <v>0</v>
      </c>
      <c r="J17" s="23">
        <v>0</v>
      </c>
      <c r="K17" s="17">
        <f t="shared" si="3"/>
        <v>0</v>
      </c>
      <c r="L17" s="23">
        <v>0</v>
      </c>
      <c r="M17" s="23">
        <v>0</v>
      </c>
      <c r="N17" s="17">
        <f t="shared" si="1"/>
        <v>0</v>
      </c>
      <c r="O17" s="23">
        <v>0</v>
      </c>
      <c r="P17" s="23">
        <v>0</v>
      </c>
      <c r="Q17" s="17">
        <f t="shared" ref="Q17" si="23">O17*24375</f>
        <v>0</v>
      </c>
      <c r="R17" s="23">
        <v>0</v>
      </c>
      <c r="S17" s="23">
        <v>0</v>
      </c>
      <c r="T17" s="17">
        <f t="shared" ref="T17" si="24">R17*24375</f>
        <v>0</v>
      </c>
      <c r="U17" s="19">
        <f t="shared" si="6"/>
        <v>0</v>
      </c>
    </row>
    <row r="18" spans="1:21" ht="18" customHeight="1">
      <c r="A18" s="1"/>
      <c r="B18" s="20">
        <v>12</v>
      </c>
      <c r="C18" s="21" t="s">
        <v>12</v>
      </c>
      <c r="D18" s="22">
        <v>37</v>
      </c>
      <c r="E18" s="17">
        <f t="shared" si="2"/>
        <v>148000</v>
      </c>
      <c r="F18" s="23">
        <v>5</v>
      </c>
      <c r="G18" s="23">
        <v>1</v>
      </c>
      <c r="H18" s="17">
        <f t="shared" si="0"/>
        <v>121875</v>
      </c>
      <c r="I18" s="23">
        <v>4</v>
      </c>
      <c r="J18" s="23">
        <v>0</v>
      </c>
      <c r="K18" s="17">
        <f t="shared" si="3"/>
        <v>97500</v>
      </c>
      <c r="L18" s="23">
        <v>4</v>
      </c>
      <c r="M18" s="23">
        <v>0</v>
      </c>
      <c r="N18" s="17">
        <f t="shared" si="1"/>
        <v>97500</v>
      </c>
      <c r="O18" s="23">
        <v>5</v>
      </c>
      <c r="P18" s="23">
        <v>1</v>
      </c>
      <c r="Q18" s="17">
        <f t="shared" ref="Q18" si="25">O18*24375</f>
        <v>121875</v>
      </c>
      <c r="R18" s="23">
        <v>5</v>
      </c>
      <c r="S18" s="23">
        <v>0</v>
      </c>
      <c r="T18" s="17">
        <f t="shared" ref="T18" si="26">R18*24375</f>
        <v>121875</v>
      </c>
      <c r="U18" s="19">
        <f t="shared" si="6"/>
        <v>708625</v>
      </c>
    </row>
    <row r="19" spans="1:21" ht="18" customHeight="1">
      <c r="A19" s="1"/>
      <c r="B19" s="14">
        <v>13</v>
      </c>
      <c r="C19" s="21" t="s">
        <v>13</v>
      </c>
      <c r="D19" s="22">
        <v>0</v>
      </c>
      <c r="E19" s="17">
        <f t="shared" si="2"/>
        <v>0</v>
      </c>
      <c r="F19" s="23">
        <v>0</v>
      </c>
      <c r="G19" s="23">
        <v>0</v>
      </c>
      <c r="H19" s="17">
        <f t="shared" si="0"/>
        <v>0</v>
      </c>
      <c r="I19" s="23">
        <v>0</v>
      </c>
      <c r="J19" s="23">
        <v>0</v>
      </c>
      <c r="K19" s="17">
        <f t="shared" si="3"/>
        <v>0</v>
      </c>
      <c r="L19" s="23">
        <v>0</v>
      </c>
      <c r="M19" s="23">
        <v>0</v>
      </c>
      <c r="N19" s="17">
        <f t="shared" si="1"/>
        <v>0</v>
      </c>
      <c r="O19" s="23">
        <v>0</v>
      </c>
      <c r="P19" s="23">
        <v>0</v>
      </c>
      <c r="Q19" s="17">
        <f t="shared" ref="Q19" si="27">O19*24375</f>
        <v>0</v>
      </c>
      <c r="R19" s="23">
        <v>0</v>
      </c>
      <c r="S19" s="23">
        <v>0</v>
      </c>
      <c r="T19" s="17">
        <f t="shared" ref="T19" si="28">R19*24375</f>
        <v>0</v>
      </c>
      <c r="U19" s="19">
        <f t="shared" si="6"/>
        <v>0</v>
      </c>
    </row>
    <row r="20" spans="1:21" ht="18" customHeight="1">
      <c r="A20" s="1"/>
      <c r="B20" s="20">
        <v>14</v>
      </c>
      <c r="C20" s="21" t="s">
        <v>14</v>
      </c>
      <c r="D20" s="22">
        <v>15</v>
      </c>
      <c r="E20" s="17">
        <f t="shared" si="2"/>
        <v>60000</v>
      </c>
      <c r="F20" s="23">
        <v>1</v>
      </c>
      <c r="G20" s="23">
        <v>0</v>
      </c>
      <c r="H20" s="17">
        <f t="shared" si="0"/>
        <v>24375</v>
      </c>
      <c r="I20" s="23">
        <v>2</v>
      </c>
      <c r="J20" s="23">
        <v>0</v>
      </c>
      <c r="K20" s="17">
        <f t="shared" si="3"/>
        <v>48750</v>
      </c>
      <c r="L20" s="23">
        <v>2</v>
      </c>
      <c r="M20" s="23">
        <v>1</v>
      </c>
      <c r="N20" s="17">
        <f t="shared" si="1"/>
        <v>48750</v>
      </c>
      <c r="O20" s="23">
        <v>1</v>
      </c>
      <c r="P20" s="23">
        <v>0</v>
      </c>
      <c r="Q20" s="17">
        <f t="shared" ref="Q20" si="29">O20*24375</f>
        <v>24375</v>
      </c>
      <c r="R20" s="23">
        <v>1</v>
      </c>
      <c r="S20" s="23">
        <v>0</v>
      </c>
      <c r="T20" s="17">
        <f t="shared" ref="T20" si="30">R20*24375</f>
        <v>24375</v>
      </c>
      <c r="U20" s="19">
        <f t="shared" si="6"/>
        <v>230625</v>
      </c>
    </row>
    <row r="21" spans="1:21" ht="18" customHeight="1">
      <c r="A21" s="1"/>
      <c r="B21" s="14">
        <v>15</v>
      </c>
      <c r="C21" s="21" t="s">
        <v>15</v>
      </c>
      <c r="D21" s="22">
        <v>7</v>
      </c>
      <c r="E21" s="17">
        <f t="shared" si="2"/>
        <v>28000</v>
      </c>
      <c r="F21" s="23">
        <v>0</v>
      </c>
      <c r="G21" s="23">
        <v>0</v>
      </c>
      <c r="H21" s="17">
        <f t="shared" si="0"/>
        <v>0</v>
      </c>
      <c r="I21" s="23">
        <v>0</v>
      </c>
      <c r="J21" s="23">
        <v>0</v>
      </c>
      <c r="K21" s="17">
        <f t="shared" si="3"/>
        <v>0</v>
      </c>
      <c r="L21" s="23">
        <v>0</v>
      </c>
      <c r="M21" s="23">
        <v>0</v>
      </c>
      <c r="N21" s="17">
        <f t="shared" si="1"/>
        <v>0</v>
      </c>
      <c r="O21" s="23">
        <v>0</v>
      </c>
      <c r="P21" s="23">
        <v>0</v>
      </c>
      <c r="Q21" s="17">
        <f t="shared" ref="Q21" si="31">O21*24375</f>
        <v>0</v>
      </c>
      <c r="R21" s="23">
        <v>0</v>
      </c>
      <c r="S21" s="23">
        <v>0</v>
      </c>
      <c r="T21" s="17">
        <f t="shared" ref="T21" si="32">R21*24375</f>
        <v>0</v>
      </c>
      <c r="U21" s="19">
        <f t="shared" si="6"/>
        <v>28000</v>
      </c>
    </row>
    <row r="22" spans="1:21" ht="18" customHeight="1">
      <c r="A22" s="1"/>
      <c r="B22" s="20">
        <v>16</v>
      </c>
      <c r="C22" s="21" t="s">
        <v>16</v>
      </c>
      <c r="D22" s="22">
        <v>6</v>
      </c>
      <c r="E22" s="17">
        <f t="shared" si="2"/>
        <v>24000</v>
      </c>
      <c r="F22" s="23">
        <v>0</v>
      </c>
      <c r="G22" s="23">
        <v>0</v>
      </c>
      <c r="H22" s="17">
        <f t="shared" si="0"/>
        <v>0</v>
      </c>
      <c r="I22" s="23">
        <v>1</v>
      </c>
      <c r="J22" s="23">
        <v>0</v>
      </c>
      <c r="K22" s="17">
        <f t="shared" si="3"/>
        <v>24375</v>
      </c>
      <c r="L22" s="23">
        <v>1</v>
      </c>
      <c r="M22" s="23">
        <v>0</v>
      </c>
      <c r="N22" s="17">
        <f t="shared" si="1"/>
        <v>24375</v>
      </c>
      <c r="O22" s="23">
        <v>1</v>
      </c>
      <c r="P22" s="23">
        <v>1</v>
      </c>
      <c r="Q22" s="17">
        <f t="shared" ref="Q22" si="33">O22*24375</f>
        <v>24375</v>
      </c>
      <c r="R22" s="23">
        <v>0</v>
      </c>
      <c r="S22" s="23">
        <v>0</v>
      </c>
      <c r="T22" s="17">
        <f t="shared" ref="T22" si="34">R22*24375</f>
        <v>0</v>
      </c>
      <c r="U22" s="19">
        <f t="shared" si="6"/>
        <v>97125</v>
      </c>
    </row>
    <row r="23" spans="1:21" ht="18" customHeight="1">
      <c r="A23" s="1"/>
      <c r="B23" s="14">
        <v>17</v>
      </c>
      <c r="C23" s="21" t="s">
        <v>17</v>
      </c>
      <c r="D23" s="22">
        <v>2</v>
      </c>
      <c r="E23" s="17">
        <f t="shared" si="2"/>
        <v>8000</v>
      </c>
      <c r="F23" s="23">
        <v>0</v>
      </c>
      <c r="G23" s="23">
        <v>0</v>
      </c>
      <c r="H23" s="17">
        <f t="shared" si="0"/>
        <v>0</v>
      </c>
      <c r="I23" s="23">
        <v>0</v>
      </c>
      <c r="J23" s="23">
        <v>0</v>
      </c>
      <c r="K23" s="17">
        <f t="shared" si="3"/>
        <v>0</v>
      </c>
      <c r="L23" s="23">
        <v>0</v>
      </c>
      <c r="M23" s="23">
        <v>0</v>
      </c>
      <c r="N23" s="17">
        <f t="shared" si="1"/>
        <v>0</v>
      </c>
      <c r="O23" s="23">
        <v>0</v>
      </c>
      <c r="P23" s="23">
        <v>0</v>
      </c>
      <c r="Q23" s="17">
        <f t="shared" ref="Q23" si="35">O23*24375</f>
        <v>0</v>
      </c>
      <c r="R23" s="23">
        <v>0</v>
      </c>
      <c r="S23" s="23">
        <v>0</v>
      </c>
      <c r="T23" s="17">
        <f t="shared" ref="T23" si="36">R23*24375</f>
        <v>0</v>
      </c>
      <c r="U23" s="19">
        <f t="shared" si="6"/>
        <v>8000</v>
      </c>
    </row>
    <row r="24" spans="1:21" ht="18" customHeight="1">
      <c r="A24" s="1"/>
      <c r="B24" s="20">
        <v>18</v>
      </c>
      <c r="C24" s="21" t="s">
        <v>18</v>
      </c>
      <c r="D24" s="22">
        <v>7</v>
      </c>
      <c r="E24" s="17">
        <f t="shared" si="2"/>
        <v>28000</v>
      </c>
      <c r="F24" s="23">
        <v>0</v>
      </c>
      <c r="G24" s="23">
        <v>0</v>
      </c>
      <c r="H24" s="17">
        <f t="shared" si="0"/>
        <v>0</v>
      </c>
      <c r="I24" s="23">
        <v>1</v>
      </c>
      <c r="J24" s="23">
        <v>1</v>
      </c>
      <c r="K24" s="17">
        <f t="shared" si="3"/>
        <v>24375</v>
      </c>
      <c r="L24" s="23">
        <v>1</v>
      </c>
      <c r="M24" s="23">
        <v>0</v>
      </c>
      <c r="N24" s="17">
        <f t="shared" si="1"/>
        <v>24375</v>
      </c>
      <c r="O24" s="23">
        <v>0</v>
      </c>
      <c r="P24" s="23">
        <v>0</v>
      </c>
      <c r="Q24" s="17">
        <f t="shared" ref="Q24" si="37">O24*24375</f>
        <v>0</v>
      </c>
      <c r="R24" s="23">
        <v>0</v>
      </c>
      <c r="S24" s="23">
        <v>0</v>
      </c>
      <c r="T24" s="17">
        <f t="shared" ref="T24" si="38">R24*24375</f>
        <v>0</v>
      </c>
      <c r="U24" s="19">
        <f t="shared" si="6"/>
        <v>76750</v>
      </c>
    </row>
    <row r="25" spans="1:21" ht="18" customHeight="1">
      <c r="A25" s="1"/>
      <c r="B25" s="14">
        <v>19</v>
      </c>
      <c r="C25" s="21" t="s">
        <v>19</v>
      </c>
      <c r="D25" s="22">
        <v>7</v>
      </c>
      <c r="E25" s="17">
        <f t="shared" si="2"/>
        <v>28000</v>
      </c>
      <c r="F25" s="23">
        <v>23</v>
      </c>
      <c r="G25" s="23">
        <v>2</v>
      </c>
      <c r="H25" s="17">
        <f t="shared" si="0"/>
        <v>560625</v>
      </c>
      <c r="I25" s="23">
        <v>21</v>
      </c>
      <c r="J25" s="23">
        <v>1</v>
      </c>
      <c r="K25" s="17">
        <f t="shared" si="3"/>
        <v>511875</v>
      </c>
      <c r="L25" s="23">
        <v>22</v>
      </c>
      <c r="M25" s="23">
        <v>2</v>
      </c>
      <c r="N25" s="17">
        <f t="shared" si="1"/>
        <v>536250</v>
      </c>
      <c r="O25" s="23">
        <v>23</v>
      </c>
      <c r="P25" s="23">
        <v>2</v>
      </c>
      <c r="Q25" s="17">
        <f t="shared" ref="Q25" si="39">O25*24375</f>
        <v>560625</v>
      </c>
      <c r="R25" s="23">
        <v>22</v>
      </c>
      <c r="S25" s="23">
        <v>2</v>
      </c>
      <c r="T25" s="17">
        <f t="shared" ref="T25" si="40">R25*24375</f>
        <v>536250</v>
      </c>
      <c r="U25" s="19">
        <f t="shared" si="6"/>
        <v>2733625</v>
      </c>
    </row>
    <row r="26" spans="1:21" ht="18" customHeight="1">
      <c r="A26" s="1"/>
      <c r="B26" s="20">
        <v>20</v>
      </c>
      <c r="C26" s="21" t="s">
        <v>20</v>
      </c>
      <c r="D26" s="22">
        <v>0</v>
      </c>
      <c r="E26" s="17">
        <f t="shared" si="2"/>
        <v>0</v>
      </c>
      <c r="F26" s="23">
        <v>0</v>
      </c>
      <c r="G26" s="23">
        <v>0</v>
      </c>
      <c r="H26" s="17">
        <f t="shared" si="0"/>
        <v>0</v>
      </c>
      <c r="I26" s="23">
        <v>0</v>
      </c>
      <c r="J26" s="23">
        <v>0</v>
      </c>
      <c r="K26" s="17">
        <f t="shared" si="3"/>
        <v>0</v>
      </c>
      <c r="L26" s="23">
        <v>0</v>
      </c>
      <c r="M26" s="23">
        <v>0</v>
      </c>
      <c r="N26" s="17">
        <f t="shared" si="1"/>
        <v>0</v>
      </c>
      <c r="O26" s="23">
        <v>0</v>
      </c>
      <c r="P26" s="23">
        <v>0</v>
      </c>
      <c r="Q26" s="17">
        <f t="shared" ref="Q26" si="41">O26*24375</f>
        <v>0</v>
      </c>
      <c r="R26" s="23">
        <v>0</v>
      </c>
      <c r="S26" s="23">
        <v>0</v>
      </c>
      <c r="T26" s="17">
        <f t="shared" ref="T26" si="42">R26*24375</f>
        <v>0</v>
      </c>
      <c r="U26" s="19">
        <f t="shared" si="6"/>
        <v>0</v>
      </c>
    </row>
    <row r="27" spans="1:21" ht="18" customHeight="1">
      <c r="A27" s="1"/>
      <c r="B27" s="14">
        <v>21</v>
      </c>
      <c r="C27" s="21" t="s">
        <v>21</v>
      </c>
      <c r="D27" s="22">
        <v>0</v>
      </c>
      <c r="E27" s="17">
        <f t="shared" si="2"/>
        <v>0</v>
      </c>
      <c r="F27" s="23">
        <v>0</v>
      </c>
      <c r="G27" s="23">
        <v>0</v>
      </c>
      <c r="H27" s="17">
        <f t="shared" si="0"/>
        <v>0</v>
      </c>
      <c r="I27" s="23">
        <v>0</v>
      </c>
      <c r="J27" s="23">
        <v>0</v>
      </c>
      <c r="K27" s="17">
        <f t="shared" si="3"/>
        <v>0</v>
      </c>
      <c r="L27" s="23">
        <v>0</v>
      </c>
      <c r="M27" s="23">
        <v>0</v>
      </c>
      <c r="N27" s="17">
        <f t="shared" si="1"/>
        <v>0</v>
      </c>
      <c r="O27" s="23">
        <v>0</v>
      </c>
      <c r="P27" s="23">
        <v>0</v>
      </c>
      <c r="Q27" s="17">
        <f t="shared" ref="Q27" si="43">O27*24375</f>
        <v>0</v>
      </c>
      <c r="R27" s="23">
        <v>0</v>
      </c>
      <c r="S27" s="23">
        <v>0</v>
      </c>
      <c r="T27" s="17">
        <f t="shared" ref="T27" si="44">R27*24375</f>
        <v>0</v>
      </c>
      <c r="U27" s="19">
        <f t="shared" si="6"/>
        <v>0</v>
      </c>
    </row>
    <row r="28" spans="1:21" ht="18" customHeight="1">
      <c r="A28" s="1"/>
      <c r="B28" s="20">
        <v>22</v>
      </c>
      <c r="C28" s="21" t="s">
        <v>22</v>
      </c>
      <c r="D28" s="22">
        <v>8</v>
      </c>
      <c r="E28" s="17">
        <f t="shared" si="2"/>
        <v>32000</v>
      </c>
      <c r="F28" s="23">
        <v>0</v>
      </c>
      <c r="G28" s="23">
        <v>0</v>
      </c>
      <c r="H28" s="17">
        <f t="shared" si="0"/>
        <v>0</v>
      </c>
      <c r="I28" s="23">
        <v>0</v>
      </c>
      <c r="J28" s="23">
        <v>0</v>
      </c>
      <c r="K28" s="17">
        <f t="shared" si="3"/>
        <v>0</v>
      </c>
      <c r="L28" s="23">
        <v>0</v>
      </c>
      <c r="M28" s="23">
        <v>0</v>
      </c>
      <c r="N28" s="17">
        <f t="shared" si="1"/>
        <v>0</v>
      </c>
      <c r="O28" s="23">
        <v>0</v>
      </c>
      <c r="P28" s="23">
        <v>0</v>
      </c>
      <c r="Q28" s="17">
        <f t="shared" ref="Q28" si="45">O28*24375</f>
        <v>0</v>
      </c>
      <c r="R28" s="23">
        <v>0</v>
      </c>
      <c r="S28" s="23">
        <v>0</v>
      </c>
      <c r="T28" s="17">
        <f t="shared" ref="T28" si="46">R28*24375</f>
        <v>0</v>
      </c>
      <c r="U28" s="19">
        <f t="shared" si="6"/>
        <v>32000</v>
      </c>
    </row>
    <row r="29" spans="1:21" ht="18" customHeight="1">
      <c r="A29" s="1"/>
      <c r="B29" s="14">
        <v>23</v>
      </c>
      <c r="C29" s="21" t="s">
        <v>23</v>
      </c>
      <c r="D29" s="22">
        <v>0</v>
      </c>
      <c r="E29" s="17">
        <f t="shared" si="2"/>
        <v>0</v>
      </c>
      <c r="F29" s="23">
        <v>0</v>
      </c>
      <c r="G29" s="23">
        <v>0</v>
      </c>
      <c r="H29" s="17">
        <f t="shared" si="0"/>
        <v>0</v>
      </c>
      <c r="I29" s="23">
        <v>0</v>
      </c>
      <c r="J29" s="23">
        <v>0</v>
      </c>
      <c r="K29" s="17">
        <f t="shared" si="3"/>
        <v>0</v>
      </c>
      <c r="L29" s="23">
        <v>0</v>
      </c>
      <c r="M29" s="23">
        <v>0</v>
      </c>
      <c r="N29" s="17">
        <f t="shared" si="1"/>
        <v>0</v>
      </c>
      <c r="O29" s="23">
        <v>0</v>
      </c>
      <c r="P29" s="23">
        <v>0</v>
      </c>
      <c r="Q29" s="17">
        <f t="shared" ref="Q29" si="47">O29*24375</f>
        <v>0</v>
      </c>
      <c r="R29" s="23">
        <v>0</v>
      </c>
      <c r="S29" s="23">
        <v>0</v>
      </c>
      <c r="T29" s="17">
        <f t="shared" ref="T29" si="48">R29*24375</f>
        <v>0</v>
      </c>
      <c r="U29" s="19">
        <f t="shared" si="6"/>
        <v>0</v>
      </c>
    </row>
    <row r="30" spans="1:21" ht="18" customHeight="1">
      <c r="A30" s="1"/>
      <c r="B30" s="20">
        <v>24</v>
      </c>
      <c r="C30" s="21" t="s">
        <v>24</v>
      </c>
      <c r="D30" s="22">
        <v>0</v>
      </c>
      <c r="E30" s="17">
        <f t="shared" si="2"/>
        <v>0</v>
      </c>
      <c r="F30" s="23">
        <v>0</v>
      </c>
      <c r="G30" s="23">
        <v>0</v>
      </c>
      <c r="H30" s="17">
        <f t="shared" si="0"/>
        <v>0</v>
      </c>
      <c r="I30" s="23">
        <v>0</v>
      </c>
      <c r="J30" s="23">
        <v>0</v>
      </c>
      <c r="K30" s="17">
        <f t="shared" si="3"/>
        <v>0</v>
      </c>
      <c r="L30" s="23">
        <v>0</v>
      </c>
      <c r="M30" s="23">
        <v>0</v>
      </c>
      <c r="N30" s="17">
        <f t="shared" si="1"/>
        <v>0</v>
      </c>
      <c r="O30" s="23">
        <v>0</v>
      </c>
      <c r="P30" s="23">
        <v>0</v>
      </c>
      <c r="Q30" s="17">
        <f t="shared" ref="Q30" si="49">O30*24375</f>
        <v>0</v>
      </c>
      <c r="R30" s="23">
        <v>0</v>
      </c>
      <c r="S30" s="23">
        <v>0</v>
      </c>
      <c r="T30" s="17">
        <f t="shared" ref="T30" si="50">R30*24375</f>
        <v>0</v>
      </c>
      <c r="U30" s="19">
        <f t="shared" si="6"/>
        <v>0</v>
      </c>
    </row>
    <row r="31" spans="1:21" ht="18" customHeight="1">
      <c r="A31" s="1"/>
      <c r="B31" s="14">
        <v>25</v>
      </c>
      <c r="C31" s="21" t="s">
        <v>25</v>
      </c>
      <c r="D31" s="22">
        <v>0</v>
      </c>
      <c r="E31" s="17">
        <f t="shared" si="2"/>
        <v>0</v>
      </c>
      <c r="F31" s="23">
        <v>0</v>
      </c>
      <c r="G31" s="23">
        <v>0</v>
      </c>
      <c r="H31" s="17">
        <f t="shared" si="0"/>
        <v>0</v>
      </c>
      <c r="I31" s="23">
        <v>0</v>
      </c>
      <c r="J31" s="23">
        <v>0</v>
      </c>
      <c r="K31" s="17">
        <f t="shared" si="3"/>
        <v>0</v>
      </c>
      <c r="L31" s="23">
        <v>0</v>
      </c>
      <c r="M31" s="23">
        <v>0</v>
      </c>
      <c r="N31" s="17">
        <f t="shared" si="1"/>
        <v>0</v>
      </c>
      <c r="O31" s="23">
        <v>0</v>
      </c>
      <c r="P31" s="23">
        <v>0</v>
      </c>
      <c r="Q31" s="17">
        <f t="shared" ref="Q31" si="51">O31*24375</f>
        <v>0</v>
      </c>
      <c r="R31" s="23">
        <v>0</v>
      </c>
      <c r="S31" s="23">
        <v>0</v>
      </c>
      <c r="T31" s="17">
        <f t="shared" ref="T31" si="52">R31*24375</f>
        <v>0</v>
      </c>
      <c r="U31" s="19">
        <f t="shared" si="6"/>
        <v>0</v>
      </c>
    </row>
    <row r="32" spans="1:21" ht="60" customHeight="1">
      <c r="A32" s="1"/>
      <c r="B32" s="14">
        <v>26</v>
      </c>
      <c r="C32" s="21" t="s">
        <v>28</v>
      </c>
      <c r="D32" s="22">
        <v>79</v>
      </c>
      <c r="E32" s="17">
        <f t="shared" si="2"/>
        <v>316000</v>
      </c>
      <c r="F32" s="23">
        <v>0</v>
      </c>
      <c r="G32" s="23">
        <v>0</v>
      </c>
      <c r="H32" s="17">
        <f t="shared" si="0"/>
        <v>0</v>
      </c>
      <c r="I32" s="23">
        <v>0</v>
      </c>
      <c r="J32" s="23">
        <v>0</v>
      </c>
      <c r="K32" s="17">
        <f t="shared" si="3"/>
        <v>0</v>
      </c>
      <c r="L32" s="23">
        <v>0</v>
      </c>
      <c r="M32" s="23">
        <v>0</v>
      </c>
      <c r="N32" s="17">
        <f t="shared" si="1"/>
        <v>0</v>
      </c>
      <c r="O32" s="23">
        <v>0</v>
      </c>
      <c r="P32" s="23">
        <v>0</v>
      </c>
      <c r="Q32" s="17">
        <f t="shared" ref="Q32" si="53">O32*24375</f>
        <v>0</v>
      </c>
      <c r="R32" s="23">
        <v>0</v>
      </c>
      <c r="S32" s="23">
        <v>0</v>
      </c>
      <c r="T32" s="17">
        <f t="shared" ref="T32" si="54">R32*24375</f>
        <v>0</v>
      </c>
      <c r="U32" s="19">
        <f t="shared" si="6"/>
        <v>316000</v>
      </c>
    </row>
    <row r="33" spans="1:21" ht="33.65" customHeight="1" thickBot="1">
      <c r="A33" s="1"/>
      <c r="B33" s="24">
        <v>27</v>
      </c>
      <c r="C33" s="25" t="s">
        <v>29</v>
      </c>
      <c r="D33" s="22">
        <v>0</v>
      </c>
      <c r="E33" s="17">
        <f t="shared" si="2"/>
        <v>0</v>
      </c>
      <c r="F33" s="23">
        <v>0</v>
      </c>
      <c r="G33" s="23">
        <v>0</v>
      </c>
      <c r="H33" s="17">
        <f t="shared" si="0"/>
        <v>0</v>
      </c>
      <c r="I33" s="23">
        <v>0</v>
      </c>
      <c r="J33" s="23">
        <v>0</v>
      </c>
      <c r="K33" s="17">
        <f t="shared" si="3"/>
        <v>0</v>
      </c>
      <c r="L33" s="23">
        <v>0</v>
      </c>
      <c r="M33" s="23">
        <v>0</v>
      </c>
      <c r="N33" s="17">
        <f t="shared" si="1"/>
        <v>0</v>
      </c>
      <c r="O33" s="23">
        <v>0</v>
      </c>
      <c r="P33" s="23">
        <v>0</v>
      </c>
      <c r="Q33" s="17">
        <f t="shared" ref="Q33" si="55">O33*24375</f>
        <v>0</v>
      </c>
      <c r="R33" s="23">
        <v>0</v>
      </c>
      <c r="S33" s="23">
        <v>0</v>
      </c>
      <c r="T33" s="17">
        <f t="shared" ref="T33" si="56">R33*24375</f>
        <v>0</v>
      </c>
      <c r="U33" s="19">
        <f t="shared" si="6"/>
        <v>0</v>
      </c>
    </row>
    <row r="34" spans="1:21" ht="27.75" customHeight="1" thickBot="1">
      <c r="A34" s="26"/>
      <c r="B34" s="48" t="s">
        <v>26</v>
      </c>
      <c r="C34" s="49"/>
      <c r="D34" s="27">
        <f t="shared" ref="D34:H34" si="57">SUM(D7:D33)</f>
        <v>265</v>
      </c>
      <c r="E34" s="28">
        <f t="shared" si="57"/>
        <v>1060000</v>
      </c>
      <c r="F34" s="27">
        <f t="shared" si="57"/>
        <v>53</v>
      </c>
      <c r="G34" s="27">
        <f t="shared" ref="G34" si="58">SUM(G7:G33)</f>
        <v>5</v>
      </c>
      <c r="H34" s="28">
        <f t="shared" si="57"/>
        <v>1291875</v>
      </c>
      <c r="I34" s="27">
        <f t="shared" ref="I34:K34" si="59">SUM(I7:I33)</f>
        <v>55</v>
      </c>
      <c r="J34" s="27">
        <f t="shared" si="59"/>
        <v>5</v>
      </c>
      <c r="K34" s="28">
        <f t="shared" si="59"/>
        <v>1340625</v>
      </c>
      <c r="L34" s="27">
        <f t="shared" ref="L34:N34" si="60">SUM(L7:L33)</f>
        <v>55</v>
      </c>
      <c r="M34" s="27">
        <f t="shared" si="60"/>
        <v>6</v>
      </c>
      <c r="N34" s="28">
        <f t="shared" si="60"/>
        <v>1340625</v>
      </c>
      <c r="O34" s="27">
        <f t="shared" ref="O34:T34" si="61">SUM(O7:O33)</f>
        <v>55</v>
      </c>
      <c r="P34" s="27">
        <f t="shared" si="61"/>
        <v>6</v>
      </c>
      <c r="Q34" s="28">
        <f t="shared" si="61"/>
        <v>1340625</v>
      </c>
      <c r="R34" s="27">
        <f t="shared" si="61"/>
        <v>55</v>
      </c>
      <c r="S34" s="27">
        <f t="shared" ref="S34" si="62">SUM(S7:S33)</f>
        <v>5</v>
      </c>
      <c r="T34" s="28">
        <f t="shared" si="61"/>
        <v>1340625</v>
      </c>
      <c r="U34" s="28">
        <f t="shared" ref="U34" si="63">SUM(U7:U33)</f>
        <v>7714375</v>
      </c>
    </row>
    <row r="35" spans="1:21" ht="24.5" customHeight="1">
      <c r="A35" s="26"/>
      <c r="B35" s="26"/>
      <c r="C35" s="29"/>
      <c r="D35" s="30"/>
      <c r="E35" s="30"/>
      <c r="F35" s="30"/>
      <c r="G35" s="30"/>
      <c r="H35" s="30"/>
      <c r="I35" s="30"/>
      <c r="J35" s="30"/>
      <c r="K35" s="30"/>
      <c r="L35" s="30"/>
      <c r="M35" s="30"/>
      <c r="N35" s="30"/>
      <c r="O35" s="30"/>
      <c r="P35" s="30"/>
      <c r="Q35" s="30"/>
      <c r="R35" s="30"/>
      <c r="S35" s="30"/>
      <c r="T35" s="30"/>
    </row>
    <row r="36" spans="1:21" s="33" customFormat="1" ht="12" customHeight="1">
      <c r="A36" s="31"/>
      <c r="B36" s="46" t="s">
        <v>40</v>
      </c>
      <c r="C36" s="47"/>
      <c r="D36" s="47"/>
      <c r="E36" s="47"/>
      <c r="F36" s="47"/>
      <c r="G36" s="47"/>
      <c r="H36" s="47"/>
      <c r="I36" s="32"/>
      <c r="J36" s="32"/>
      <c r="K36" s="32"/>
      <c r="L36" s="32"/>
      <c r="M36" s="32"/>
      <c r="N36" s="32"/>
      <c r="O36" s="32"/>
      <c r="P36" s="32"/>
      <c r="Q36" s="32"/>
      <c r="R36" s="32"/>
      <c r="S36" s="32"/>
      <c r="T36" s="32"/>
      <c r="U36" s="45" t="s">
        <v>32</v>
      </c>
    </row>
    <row r="37" spans="1:21" s="33" customFormat="1" ht="54.65" customHeight="1">
      <c r="A37" s="34"/>
      <c r="B37" s="47"/>
      <c r="C37" s="47"/>
      <c r="D37" s="47"/>
      <c r="E37" s="47"/>
      <c r="F37" s="47"/>
      <c r="G37" s="47"/>
      <c r="H37" s="47"/>
      <c r="I37" s="32"/>
      <c r="J37" s="32"/>
      <c r="K37" s="32"/>
      <c r="L37" s="32"/>
      <c r="M37" s="32"/>
      <c r="N37" s="32"/>
      <c r="O37" s="32"/>
      <c r="P37" s="32"/>
      <c r="Q37" s="32"/>
      <c r="R37" s="32"/>
      <c r="S37" s="32"/>
      <c r="T37" s="32"/>
      <c r="U37" s="45"/>
    </row>
  </sheetData>
  <mergeCells count="14">
    <mergeCell ref="F3:T3"/>
    <mergeCell ref="B2:U2"/>
    <mergeCell ref="F4:H4"/>
    <mergeCell ref="U3:U5"/>
    <mergeCell ref="U36:U37"/>
    <mergeCell ref="B36:H37"/>
    <mergeCell ref="B34:C34"/>
    <mergeCell ref="B3:B5"/>
    <mergeCell ref="C3:C5"/>
    <mergeCell ref="D3:E4"/>
    <mergeCell ref="I4:K4"/>
    <mergeCell ref="L4:N4"/>
    <mergeCell ref="O4:Q4"/>
    <mergeCell ref="R4:T4"/>
  </mergeCells>
  <pageMargins left="0.7" right="0.7" top="0.75" bottom="0.75" header="0.3" footer="0.3"/>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2024-04-08T09:45:14Z</cp:lastPrinted>
  <dcterms:created xsi:type="dcterms:W3CDTF">2021-10-04T14:21:04Z</dcterms:created>
  <dcterms:modified xsi:type="dcterms:W3CDTF">2024-04-08T09:46:31Z</dcterms:modified>
</cp:coreProperties>
</file>