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y.maidaniuk\Desktop\y.maidaniuk\Розподіл\ССЗ\080424\"/>
    </mc:Choice>
  </mc:AlternateContent>
  <xr:revisionPtr revIDLastSave="0" documentId="13_ncr:1_{04E78AA4-3002-43A4-AA0F-96B8AEAED925}"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_FilterDatabase" localSheetId="0" hidden="1">Лист1!$A$6:$I$34</definedName>
    <definedName name="_xlnm.Print_Area" localSheetId="0">Лист1!$A$1:$J$37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1" l="1"/>
  <c r="J9" i="1"/>
  <c r="J10" i="1"/>
  <c r="J11" i="1"/>
  <c r="J12" i="1"/>
  <c r="J13" i="1"/>
  <c r="J14" i="1"/>
  <c r="J15" i="1"/>
  <c r="J16" i="1"/>
  <c r="J17" i="1"/>
  <c r="J18" i="1"/>
  <c r="J19" i="1"/>
  <c r="J20" i="1"/>
  <c r="J21" i="1"/>
  <c r="J22" i="1"/>
  <c r="J23" i="1"/>
  <c r="J24" i="1"/>
  <c r="J25" i="1"/>
  <c r="J26" i="1"/>
  <c r="J27" i="1"/>
  <c r="J28" i="1"/>
  <c r="J29" i="1"/>
  <c r="J30" i="1"/>
  <c r="J31" i="1"/>
  <c r="J32" i="1"/>
  <c r="J33" i="1"/>
  <c r="J34" i="1"/>
  <c r="J7" i="1"/>
  <c r="H34" i="1"/>
  <c r="I34" i="1" s="1"/>
  <c r="I8" i="1"/>
  <c r="I9" i="1"/>
  <c r="I10" i="1"/>
  <c r="I11" i="1"/>
  <c r="I12" i="1"/>
  <c r="I13" i="1"/>
  <c r="I14" i="1"/>
  <c r="I15" i="1"/>
  <c r="I16" i="1"/>
  <c r="I17" i="1"/>
  <c r="I18" i="1"/>
  <c r="I19" i="1"/>
  <c r="I20" i="1"/>
  <c r="I21" i="1"/>
  <c r="I22" i="1"/>
  <c r="I23" i="1"/>
  <c r="I24" i="1"/>
  <c r="I25" i="1"/>
  <c r="I26" i="1"/>
  <c r="I27" i="1"/>
  <c r="I28" i="1"/>
  <c r="I29" i="1"/>
  <c r="I30" i="1"/>
  <c r="I31" i="1"/>
  <c r="I32" i="1"/>
  <c r="I33" i="1"/>
  <c r="I7" i="1"/>
  <c r="E8" i="1"/>
  <c r="E9" i="1"/>
  <c r="E10" i="1"/>
  <c r="E11" i="1"/>
  <c r="E12" i="1"/>
  <c r="E13" i="1"/>
  <c r="E14" i="1"/>
  <c r="E15" i="1"/>
  <c r="E16" i="1"/>
  <c r="E17" i="1"/>
  <c r="E18" i="1"/>
  <c r="E19" i="1"/>
  <c r="E20" i="1"/>
  <c r="E21" i="1"/>
  <c r="E22" i="1"/>
  <c r="E23" i="1"/>
  <c r="E24" i="1"/>
  <c r="E25" i="1"/>
  <c r="E26" i="1"/>
  <c r="E27" i="1"/>
  <c r="E28" i="1"/>
  <c r="E29" i="1"/>
  <c r="E30" i="1"/>
  <c r="E31" i="1"/>
  <c r="E32" i="1"/>
  <c r="E33" i="1"/>
  <c r="E7" i="1"/>
  <c r="G8" i="1"/>
  <c r="G9" i="1"/>
  <c r="G10" i="1"/>
  <c r="G11" i="1"/>
  <c r="G12" i="1"/>
  <c r="G13" i="1"/>
  <c r="G14" i="1"/>
  <c r="G15" i="1"/>
  <c r="G16" i="1"/>
  <c r="G17" i="1"/>
  <c r="G18" i="1"/>
  <c r="G19" i="1"/>
  <c r="G20" i="1"/>
  <c r="G21" i="1"/>
  <c r="G22" i="1"/>
  <c r="G23" i="1"/>
  <c r="G24" i="1"/>
  <c r="G25" i="1"/>
  <c r="G26" i="1"/>
  <c r="G27" i="1"/>
  <c r="G28" i="1"/>
  <c r="G29" i="1"/>
  <c r="G30" i="1"/>
  <c r="G31" i="1"/>
  <c r="G32" i="1"/>
  <c r="G33" i="1"/>
  <c r="G7" i="1"/>
  <c r="F34" i="1" l="1"/>
  <c r="G34" i="1" s="1"/>
  <c r="D34" i="1" l="1"/>
  <c r="E34" i="1" s="1"/>
</calcChain>
</file>

<file path=xl/sharedStrings.xml><?xml version="1.0" encoding="utf-8"?>
<sst xmlns="http://schemas.openxmlformats.org/spreadsheetml/2006/main" count="45" uniqueCount="41">
  <si>
    <t xml:space="preserve">Загальна вартість, грн </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</si>
  <si>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</si>
  <si>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</si>
  <si>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</si>
  <si>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</si>
  <si>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</si>
  <si>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</si>
  <si>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</si>
  <si>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</si>
  <si>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</si>
  <si>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</si>
  <si>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</si>
  <si>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</si>
  <si>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</si>
  <si>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</si>
  <si>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</si>
  <si>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</si>
  <si>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</si>
  <si>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</si>
  <si>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</si>
  <si>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</si>
  <si>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</si>
  <si>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</si>
  <si>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</si>
  <si>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</si>
  <si>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</si>
  <si>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</si>
  <si>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в-сть, грн</t>
  </si>
  <si>
    <t>ДУ «Науково-практичний медичний центр дитячої кардіології та кардіохірургії» МОЗ України</t>
  </si>
  <si>
    <t>ДУ «Інститут серця МОЗ України»</t>
  </si>
  <si>
    <t>Адміністративно-
територіальні одиниці/ заклад охорони здоров'я</t>
  </si>
  <si>
    <t>№ з/п</t>
  </si>
  <si>
    <t>Едем АДАМАНОВ</t>
  </si>
  <si>
    <t>к-сть штук</t>
  </si>
  <si>
    <t>Генеральний директор</t>
  </si>
  <si>
    <t>Розподіл медичних виробів для електрофізіології та кардіостимуляції,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для електрофізіології та кардіостимуляції»</t>
  </si>
  <si>
    <t>Електрод для епікардіальної постійної стимуляції із стероїдним просякненням</t>
  </si>
  <si>
    <r>
      <t xml:space="preserve">4968-35 
</t>
    </r>
    <r>
      <rPr>
        <sz val="12"/>
        <color theme="1"/>
        <rFont val="Times New Roman"/>
        <family val="1"/>
        <charset val="204"/>
      </rPr>
      <t>CapSure EPI Електрод</t>
    </r>
    <r>
      <rPr>
        <b/>
        <sz val="12"/>
        <color theme="1"/>
        <rFont val="Times New Roman"/>
        <family val="1"/>
        <charset val="204"/>
      </rPr>
      <t xml:space="preserve">
Виробник: Медтронік, Інк. США;
Ціна за штуку - 17 758,59 грн
(mnn id: 14092)</t>
    </r>
  </si>
  <si>
    <r>
      <t xml:space="preserve">4968-60
</t>
    </r>
    <r>
      <rPr>
        <sz val="12"/>
        <color theme="1"/>
        <rFont val="Times New Roman"/>
        <family val="1"/>
        <charset val="204"/>
      </rPr>
      <t xml:space="preserve"> CapSure EPI Електрод</t>
    </r>
    <r>
      <rPr>
        <b/>
        <sz val="12"/>
        <color theme="1"/>
        <rFont val="Times New Roman"/>
        <family val="1"/>
        <charset val="204"/>
      </rPr>
      <t xml:space="preserve">
Виробник: Медтронік, Інк. США;
Ціна за штуку - 17 758,59 грн
(mnn id: 14092)</t>
    </r>
  </si>
  <si>
    <r>
      <t xml:space="preserve">4968-60
</t>
    </r>
    <r>
      <rPr>
        <sz val="12"/>
        <color theme="1"/>
        <rFont val="Times New Roman"/>
        <family val="1"/>
        <charset val="204"/>
      </rPr>
      <t xml:space="preserve"> CapSure EPI Електрод</t>
    </r>
    <r>
      <rPr>
        <b/>
        <sz val="12"/>
        <color theme="1"/>
        <rFont val="Times New Roman"/>
        <family val="1"/>
        <charset val="204"/>
      </rPr>
      <t xml:space="preserve">
Виробник: Медтронік, Інк. США;
Ціна за штуку - 17 758,58 грн
(mnn id: 14092)</t>
    </r>
  </si>
  <si>
    <t>ЗАТВЕРДЖЕНО
наказ державного підприємства 
«Медичні закупівлі України» 
від 08.04.2024 №333-Р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</si>
</sst>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charset val="204"/>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0"/>
      <name val="Arimo"/>
    </font>
    <font>
      <b/>
      <sz val="14"/>
      <color theme="1"/>
      <name val="Times New Roman"/>
      <family val="1"/>
      <charset val="204"/>
    </font>
    <font>
      <sz val="14"/>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b/>
      <sz val="12"/>
      <color theme="1"/>
      <name val="Times New Roman"/>
      <family val="1"/>
      <charset val="204"/>
    </font>
    <font>
      <sz val="12"/>
      <name val="Arimo"/>
      <charset val="204"/>
    </font>
    <font>
      <sz val="12"/>
      <color theme="1"/>
      <name val="Times New Roman"/>
      <family val="1"/>
      <charset val="204"/>
    </font>
  </fonts>
  <fills count="3">
    <fill>
      <patternFill patternType="none"/>
    </fill>
    <fill>
      <patternFill patternType="gray125"/>
    </fill>
    <fill>
      <patternFill patternType="solid">
        <fgColor theme="0"/>
        <bgColor theme="0"/>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s>
  <cellStyleXfs count="1">
    <xf numFmtId="0" fontId="0" fillId="0" borderId="0"/>
  </cellStyleXfs>
  <cellXfs count="64">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0" xfId="0" applyFont="1" applyFill="1" applyAlignment="1">
      <alignment vertical="center" wrapText="1"/>
    </xf>
    <xf numFmtId="0" fontId="2" fillId="0" borderId="0" xfId="0" applyFont="1" applyAlignment="1">
      <alignment vertical="center" wrapText="1"/>
    </xf>
    <xf numFmtId="0" fontId="5" fillId="0" borderId="0" xfId="0" applyFont="1" applyAlignment="1">
      <alignment horizontal="center" vertical="center" wrapText="1"/>
    </xf>
    <xf numFmtId="1" fontId="7" fillId="0" borderId="0" xfId="0" applyNumberFormat="1" applyFont="1" applyAlignment="1">
      <alignment horizontal="center" vertical="center" wrapText="1"/>
    </xf>
    <xf numFmtId="0" fontId="8" fillId="0" borderId="0" xfId="0" applyFont="1" applyAlignment="1">
      <alignment horizontal="left" vertical="center" wrapText="1"/>
    </xf>
    <xf numFmtId="0" fontId="9" fillId="0" borderId="0" xfId="0" applyFont="1" applyAlignment="1">
      <alignment horizontal="center" vertical="center"/>
    </xf>
    <xf numFmtId="1" fontId="7" fillId="0" borderId="1" xfId="0" applyNumberFormat="1" applyFont="1" applyBorder="1" applyAlignment="1">
      <alignment horizontal="center" vertical="center" wrapText="1"/>
    </xf>
    <xf numFmtId="3" fontId="5" fillId="2" borderId="1" xfId="0" applyNumberFormat="1" applyFont="1" applyFill="1" applyBorder="1" applyAlignment="1">
      <alignment horizontal="center" vertical="center"/>
    </xf>
    <xf numFmtId="0" fontId="4" fillId="0" borderId="0" xfId="0" applyFont="1"/>
    <xf numFmtId="4" fontId="5" fillId="2" borderId="0" xfId="0" applyNumberFormat="1" applyFont="1" applyFill="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0" fillId="0" borderId="0" xfId="0" applyAlignment="1">
      <alignment vertical="center"/>
    </xf>
    <xf numFmtId="0" fontId="5" fillId="2" borderId="0" xfId="0" applyFont="1" applyFill="1" applyAlignment="1">
      <alignment horizontal="left" vertical="center" wrapText="1"/>
    </xf>
    <xf numFmtId="0" fontId="1" fillId="0" borderId="0" xfId="0" applyFont="1" applyAlignment="1">
      <alignment horizontal="center" vertical="center" wrapText="1"/>
    </xf>
    <xf numFmtId="0" fontId="1" fillId="2" borderId="2" xfId="0" applyFont="1" applyFill="1" applyBorder="1" applyAlignment="1">
      <alignment horizontal="center" vertical="center" wrapText="1"/>
    </xf>
    <xf numFmtId="0" fontId="1" fillId="2" borderId="12" xfId="0" applyFont="1" applyFill="1" applyBorder="1" applyAlignment="1">
      <alignment horizontal="center" vertical="center" wrapText="1"/>
    </xf>
    <xf numFmtId="1" fontId="7" fillId="0" borderId="4" xfId="0" applyNumberFormat="1" applyFont="1" applyBorder="1" applyAlignment="1">
      <alignment horizontal="center" vertical="center" wrapText="1"/>
    </xf>
    <xf numFmtId="4" fontId="1" fillId="2" borderId="13"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4" xfId="0" applyFont="1" applyFill="1" applyBorder="1" applyAlignment="1">
      <alignment horizontal="center" vertical="center" wrapText="1"/>
    </xf>
    <xf numFmtId="4" fontId="5" fillId="2" borderId="15" xfId="0" applyNumberFormat="1" applyFont="1" applyFill="1" applyBorder="1" applyAlignment="1">
      <alignment horizontal="center" vertical="center" wrapText="1"/>
    </xf>
    <xf numFmtId="4" fontId="5" fillId="2" borderId="16" xfId="0" applyNumberFormat="1" applyFont="1" applyFill="1" applyBorder="1" applyAlignment="1">
      <alignment horizontal="center" vertical="center" wrapText="1"/>
    </xf>
    <xf numFmtId="3" fontId="1" fillId="2" borderId="17" xfId="0" applyNumberFormat="1" applyFont="1" applyFill="1" applyBorder="1" applyAlignment="1">
      <alignment horizontal="center" vertical="center" wrapText="1"/>
    </xf>
    <xf numFmtId="3" fontId="1" fillId="2" borderId="18" xfId="0" applyNumberFormat="1" applyFont="1" applyFill="1" applyBorder="1" applyAlignment="1">
      <alignment horizontal="center" vertical="center" wrapText="1"/>
    </xf>
    <xf numFmtId="3" fontId="1" fillId="2" borderId="19" xfId="0" applyNumberFormat="1" applyFont="1" applyFill="1" applyBorder="1" applyAlignment="1">
      <alignment horizontal="center" vertical="center" wrapText="1"/>
    </xf>
    <xf numFmtId="4" fontId="1" fillId="2" borderId="17" xfId="0" applyNumberFormat="1" applyFont="1" applyFill="1" applyBorder="1" applyAlignment="1">
      <alignment horizontal="center" vertical="center" wrapText="1"/>
    </xf>
    <xf numFmtId="4" fontId="1" fillId="2" borderId="18" xfId="0" applyNumberFormat="1" applyFont="1" applyFill="1" applyBorder="1" applyAlignment="1">
      <alignment horizontal="center" vertical="center" wrapText="1"/>
    </xf>
    <xf numFmtId="3" fontId="1" fillId="2" borderId="20" xfId="0" applyNumberFormat="1" applyFont="1" applyFill="1" applyBorder="1" applyAlignment="1">
      <alignment horizontal="center" vertical="center" wrapText="1"/>
    </xf>
    <xf numFmtId="4" fontId="1" fillId="2" borderId="20" xfId="0" applyNumberFormat="1" applyFont="1" applyFill="1" applyBorder="1" applyAlignment="1">
      <alignment horizontal="center" vertical="center" wrapText="1"/>
    </xf>
    <xf numFmtId="3" fontId="1" fillId="2" borderId="21" xfId="0" applyNumberFormat="1" applyFont="1" applyFill="1" applyBorder="1" applyAlignment="1">
      <alignment horizontal="center" vertical="center" wrapText="1"/>
    </xf>
    <xf numFmtId="4" fontId="1" fillId="2" borderId="23"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4" fontId="5" fillId="2" borderId="22" xfId="0" applyNumberFormat="1" applyFont="1" applyFill="1" applyBorder="1" applyAlignment="1">
      <alignment horizontal="center" vertical="center" wrapText="1"/>
    </xf>
    <xf numFmtId="3" fontId="5" fillId="2" borderId="6" xfId="0" applyNumberFormat="1" applyFont="1" applyFill="1" applyBorder="1" applyAlignment="1">
      <alignment horizontal="center" vertical="center" wrapText="1"/>
    </xf>
    <xf numFmtId="4" fontId="1" fillId="2" borderId="24" xfId="0" applyNumberFormat="1" applyFont="1" applyFill="1" applyBorder="1" applyAlignment="1">
      <alignment horizontal="center" vertical="center" wrapText="1"/>
    </xf>
    <xf numFmtId="4" fontId="1" fillId="2" borderId="25" xfId="0" applyNumberFormat="1" applyFont="1" applyFill="1" applyBorder="1" applyAlignment="1">
      <alignment horizontal="center" vertical="center" wrapText="1"/>
    </xf>
    <xf numFmtId="4" fontId="5" fillId="2" borderId="4" xfId="0" applyNumberFormat="1" applyFont="1" applyFill="1" applyBorder="1" applyAlignment="1">
      <alignment horizontal="center" vertical="center" wrapText="1"/>
    </xf>
    <xf numFmtId="4" fontId="5" fillId="2" borderId="26" xfId="0" applyNumberFormat="1" applyFont="1" applyFill="1" applyBorder="1" applyAlignment="1">
      <alignment horizontal="center" vertical="center" wrapText="1"/>
    </xf>
    <xf numFmtId="3" fontId="1" fillId="2" borderId="27" xfId="0" applyNumberFormat="1" applyFont="1" applyFill="1" applyBorder="1" applyAlignment="1">
      <alignment horizontal="center" vertical="center" wrapText="1"/>
    </xf>
    <xf numFmtId="3" fontId="1" fillId="2" borderId="28" xfId="0" applyNumberFormat="1" applyFont="1" applyFill="1" applyBorder="1" applyAlignment="1">
      <alignment horizontal="center"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3" fillId="0" borderId="11" xfId="0" applyFont="1" applyBorder="1" applyAlignment="1">
      <alignment horizontal="center" vertical="center" wrapText="1"/>
    </xf>
    <xf numFmtId="0" fontId="11" fillId="0" borderId="4" xfId="0" applyFont="1" applyBorder="1" applyAlignment="1">
      <alignment horizontal="center" vertical="center" wrapText="1"/>
    </xf>
    <xf numFmtId="0" fontId="12" fillId="0" borderId="6" xfId="0" applyFont="1" applyBorder="1"/>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0" fillId="0" borderId="0" xfId="0" applyFont="1" applyAlignment="1">
      <alignment horizontal="right"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8" fillId="0" borderId="4" xfId="0" applyFont="1" applyBorder="1" applyAlignment="1">
      <alignment horizontal="left" vertical="center" wrapText="1"/>
    </xf>
    <xf numFmtId="0" fontId="4" fillId="0" borderId="5" xfId="0" applyFont="1" applyBorder="1"/>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1" fillId="0" borderId="5" xfId="0" applyFont="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quot;Office 2013 – 2022&quot;">
  <a:themeElements>
    <a:clrScheme name="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7"/>
  <sheetViews>
    <sheetView tabSelected="1" zoomScale="60" zoomScaleNormal="60" zoomScaleSheetLayoutView="30" workbookViewId="0">
      <selection sqref="A1:J37"/>
    </sheetView>
  </sheetViews>
  <sheetFormatPr defaultColWidth="14.453125" defaultRowHeight="14.5"/>
  <cols>
    <col min="1" max="2" width="5.26953125" customWidth="1"/>
    <col min="3" max="3" width="38.26953125" customWidth="1"/>
    <col min="4" max="4" width="27.1796875" customWidth="1"/>
    <col min="5" max="5" width="27.7265625" customWidth="1"/>
    <col min="6" max="8" width="29.81640625" customWidth="1"/>
    <col min="9" max="9" width="26.54296875" customWidth="1"/>
    <col min="10" max="10" width="46.7265625" customWidth="1"/>
  </cols>
  <sheetData>
    <row r="1" spans="1:10" ht="79.900000000000006" customHeight="1">
      <c r="A1" s="1"/>
      <c r="B1" s="1"/>
      <c r="C1" s="2"/>
      <c r="D1" s="3"/>
      <c r="E1" s="3"/>
      <c r="F1" s="3"/>
      <c r="G1" s="3"/>
      <c r="H1" s="3"/>
      <c r="I1" s="3"/>
      <c r="J1" s="18" t="s">
        <v>40</v>
      </c>
    </row>
    <row r="2" spans="1:10" ht="158.25" customHeight="1" thickBot="1">
      <c r="A2" s="4"/>
      <c r="B2" s="48" t="s">
        <v>35</v>
      </c>
      <c r="C2" s="48"/>
      <c r="D2" s="48"/>
      <c r="E2" s="48"/>
      <c r="F2" s="48"/>
      <c r="G2" s="48"/>
      <c r="H2" s="48"/>
      <c r="I2" s="48"/>
      <c r="J2" s="48"/>
    </row>
    <row r="3" spans="1:10" ht="74.25" customHeight="1" thickBot="1">
      <c r="A3" s="4"/>
      <c r="B3" s="58" t="s">
        <v>31</v>
      </c>
      <c r="C3" s="58" t="s">
        <v>30</v>
      </c>
      <c r="D3" s="61" t="s">
        <v>36</v>
      </c>
      <c r="E3" s="62"/>
      <c r="F3" s="62"/>
      <c r="G3" s="62"/>
      <c r="H3" s="62"/>
      <c r="I3" s="62"/>
      <c r="J3" s="51" t="s">
        <v>0</v>
      </c>
    </row>
    <row r="4" spans="1:10" ht="174.75" customHeight="1" thickBot="1">
      <c r="A4" s="5"/>
      <c r="B4" s="59"/>
      <c r="C4" s="59"/>
      <c r="D4" s="49" t="s">
        <v>37</v>
      </c>
      <c r="E4" s="50"/>
      <c r="F4" s="49" t="s">
        <v>38</v>
      </c>
      <c r="G4" s="63"/>
      <c r="H4" s="49" t="s">
        <v>39</v>
      </c>
      <c r="I4" s="63"/>
      <c r="J4" s="52"/>
    </row>
    <row r="5" spans="1:10" ht="18.5" thickBot="1">
      <c r="A5" s="5"/>
      <c r="B5" s="60"/>
      <c r="C5" s="60"/>
      <c r="D5" s="24" t="s">
        <v>33</v>
      </c>
      <c r="E5" s="20" t="s">
        <v>27</v>
      </c>
      <c r="F5" s="23" t="s">
        <v>33</v>
      </c>
      <c r="G5" s="20" t="s">
        <v>27</v>
      </c>
      <c r="H5" s="23" t="s">
        <v>33</v>
      </c>
      <c r="I5" s="19" t="s">
        <v>27</v>
      </c>
      <c r="J5" s="52"/>
    </row>
    <row r="6" spans="1:10" ht="12" customHeight="1" thickBot="1">
      <c r="A6" s="6"/>
      <c r="B6" s="9">
        <v>1</v>
      </c>
      <c r="C6" s="9">
        <v>2</v>
      </c>
      <c r="D6" s="9">
        <v>3</v>
      </c>
      <c r="E6" s="21">
        <v>4</v>
      </c>
      <c r="F6" s="9">
        <v>5</v>
      </c>
      <c r="G6" s="9">
        <v>6</v>
      </c>
      <c r="H6" s="9">
        <v>7</v>
      </c>
      <c r="I6" s="9">
        <v>8</v>
      </c>
      <c r="J6" s="9">
        <v>9</v>
      </c>
    </row>
    <row r="7" spans="1:10" ht="18" customHeight="1">
      <c r="A7" s="1"/>
      <c r="B7" s="13">
        <v>1</v>
      </c>
      <c r="C7" s="45" t="s">
        <v>1</v>
      </c>
      <c r="D7" s="29">
        <v>0</v>
      </c>
      <c r="E7" s="31">
        <f>D7*17758.59</f>
        <v>0</v>
      </c>
      <c r="F7" s="28">
        <v>0</v>
      </c>
      <c r="G7" s="31">
        <f>F7*17758.59</f>
        <v>0</v>
      </c>
      <c r="H7" s="29">
        <v>0</v>
      </c>
      <c r="I7" s="22">
        <f>H7*17758.58</f>
        <v>0</v>
      </c>
      <c r="J7" s="25">
        <f>E7+G7+I7</f>
        <v>0</v>
      </c>
    </row>
    <row r="8" spans="1:10" ht="18" customHeight="1">
      <c r="A8" s="1"/>
      <c r="B8" s="14">
        <v>2</v>
      </c>
      <c r="C8" s="46" t="s">
        <v>2</v>
      </c>
      <c r="D8" s="43">
        <v>0</v>
      </c>
      <c r="E8" s="31">
        <f t="shared" ref="E8:E34" si="0">D8*17758.59</f>
        <v>0</v>
      </c>
      <c r="F8" s="27">
        <v>0</v>
      </c>
      <c r="G8" s="30">
        <f t="shared" ref="G8:G34" si="1">F8*17758.59</f>
        <v>0</v>
      </c>
      <c r="H8" s="29">
        <v>0</v>
      </c>
      <c r="I8" s="39">
        <f t="shared" ref="I8:I34" si="2">H8*17758.58</f>
        <v>0</v>
      </c>
      <c r="J8" s="26">
        <f t="shared" ref="J8:J34" si="3">E8+G8+I8</f>
        <v>0</v>
      </c>
    </row>
    <row r="9" spans="1:10" ht="18" customHeight="1">
      <c r="A9" s="1"/>
      <c r="B9" s="13">
        <v>3</v>
      </c>
      <c r="C9" s="46" t="s">
        <v>3</v>
      </c>
      <c r="D9" s="43">
        <v>0</v>
      </c>
      <c r="E9" s="31">
        <f t="shared" si="0"/>
        <v>0</v>
      </c>
      <c r="F9" s="27">
        <v>0</v>
      </c>
      <c r="G9" s="30">
        <f t="shared" si="1"/>
        <v>0</v>
      </c>
      <c r="H9" s="29">
        <v>0</v>
      </c>
      <c r="I9" s="39">
        <f t="shared" si="2"/>
        <v>0</v>
      </c>
      <c r="J9" s="26">
        <f t="shared" si="3"/>
        <v>0</v>
      </c>
    </row>
    <row r="10" spans="1:10" ht="18" customHeight="1">
      <c r="A10" s="1"/>
      <c r="B10" s="14">
        <v>4</v>
      </c>
      <c r="C10" s="46" t="s">
        <v>4</v>
      </c>
      <c r="D10" s="43">
        <v>0</v>
      </c>
      <c r="E10" s="31">
        <f t="shared" si="0"/>
        <v>0</v>
      </c>
      <c r="F10" s="27">
        <v>0</v>
      </c>
      <c r="G10" s="30">
        <f t="shared" si="1"/>
        <v>0</v>
      </c>
      <c r="H10" s="29">
        <v>0</v>
      </c>
      <c r="I10" s="39">
        <f t="shared" si="2"/>
        <v>0</v>
      </c>
      <c r="J10" s="26">
        <f t="shared" si="3"/>
        <v>0</v>
      </c>
    </row>
    <row r="11" spans="1:10" ht="18" customHeight="1">
      <c r="A11" s="1"/>
      <c r="B11" s="13">
        <v>5</v>
      </c>
      <c r="C11" s="46" t="s">
        <v>5</v>
      </c>
      <c r="D11" s="43">
        <v>0</v>
      </c>
      <c r="E11" s="31">
        <f t="shared" si="0"/>
        <v>0</v>
      </c>
      <c r="F11" s="27">
        <v>0</v>
      </c>
      <c r="G11" s="30">
        <f t="shared" si="1"/>
        <v>0</v>
      </c>
      <c r="H11" s="29">
        <v>0</v>
      </c>
      <c r="I11" s="39">
        <f t="shared" si="2"/>
        <v>0</v>
      </c>
      <c r="J11" s="26">
        <f t="shared" si="3"/>
        <v>0</v>
      </c>
    </row>
    <row r="12" spans="1:10" ht="18" customHeight="1">
      <c r="A12" s="1"/>
      <c r="B12" s="14">
        <v>6</v>
      </c>
      <c r="C12" s="46" t="s">
        <v>6</v>
      </c>
      <c r="D12" s="43">
        <v>1</v>
      </c>
      <c r="E12" s="31">
        <f t="shared" si="0"/>
        <v>17758.59</v>
      </c>
      <c r="F12" s="27">
        <v>1</v>
      </c>
      <c r="G12" s="30">
        <f t="shared" si="1"/>
        <v>17758.59</v>
      </c>
      <c r="H12" s="29">
        <v>0</v>
      </c>
      <c r="I12" s="39">
        <f t="shared" si="2"/>
        <v>0</v>
      </c>
      <c r="J12" s="26">
        <f t="shared" si="3"/>
        <v>35517.18</v>
      </c>
    </row>
    <row r="13" spans="1:10" ht="18" customHeight="1">
      <c r="A13" s="1"/>
      <c r="B13" s="13">
        <v>7</v>
      </c>
      <c r="C13" s="46" t="s">
        <v>7</v>
      </c>
      <c r="D13" s="43">
        <v>1</v>
      </c>
      <c r="E13" s="31">
        <f t="shared" si="0"/>
        <v>17758.59</v>
      </c>
      <c r="F13" s="27">
        <v>1</v>
      </c>
      <c r="G13" s="30">
        <f t="shared" si="1"/>
        <v>17758.59</v>
      </c>
      <c r="H13" s="29">
        <v>1</v>
      </c>
      <c r="I13" s="39">
        <f t="shared" si="2"/>
        <v>17758.580000000002</v>
      </c>
      <c r="J13" s="26">
        <f t="shared" si="3"/>
        <v>53275.76</v>
      </c>
    </row>
    <row r="14" spans="1:10" ht="18" customHeight="1">
      <c r="A14" s="1"/>
      <c r="B14" s="14">
        <v>8</v>
      </c>
      <c r="C14" s="46" t="s">
        <v>8</v>
      </c>
      <c r="D14" s="43">
        <v>0</v>
      </c>
      <c r="E14" s="31">
        <f t="shared" si="0"/>
        <v>0</v>
      </c>
      <c r="F14" s="27">
        <v>0</v>
      </c>
      <c r="G14" s="30">
        <f t="shared" si="1"/>
        <v>0</v>
      </c>
      <c r="H14" s="29">
        <v>0</v>
      </c>
      <c r="I14" s="39">
        <f t="shared" si="2"/>
        <v>0</v>
      </c>
      <c r="J14" s="26">
        <f t="shared" si="3"/>
        <v>0</v>
      </c>
    </row>
    <row r="15" spans="1:10" ht="18" customHeight="1">
      <c r="A15" s="1"/>
      <c r="B15" s="13">
        <v>9</v>
      </c>
      <c r="C15" s="46" t="s">
        <v>9</v>
      </c>
      <c r="D15" s="43">
        <v>0</v>
      </c>
      <c r="E15" s="31">
        <f t="shared" si="0"/>
        <v>0</v>
      </c>
      <c r="F15" s="27">
        <v>0</v>
      </c>
      <c r="G15" s="30">
        <f t="shared" si="1"/>
        <v>0</v>
      </c>
      <c r="H15" s="29">
        <v>0</v>
      </c>
      <c r="I15" s="39">
        <f t="shared" si="2"/>
        <v>0</v>
      </c>
      <c r="J15" s="26">
        <f t="shared" si="3"/>
        <v>0</v>
      </c>
    </row>
    <row r="16" spans="1:10" ht="18" customHeight="1">
      <c r="A16" s="1"/>
      <c r="B16" s="14">
        <v>10</v>
      </c>
      <c r="C16" s="46" t="s">
        <v>10</v>
      </c>
      <c r="D16" s="43">
        <v>0</v>
      </c>
      <c r="E16" s="31">
        <f t="shared" si="0"/>
        <v>0</v>
      </c>
      <c r="F16" s="27">
        <v>0</v>
      </c>
      <c r="G16" s="30">
        <f t="shared" si="1"/>
        <v>0</v>
      </c>
      <c r="H16" s="29">
        <v>0</v>
      </c>
      <c r="I16" s="39">
        <f t="shared" si="2"/>
        <v>0</v>
      </c>
      <c r="J16" s="26">
        <f t="shared" si="3"/>
        <v>0</v>
      </c>
    </row>
    <row r="17" spans="1:10" ht="18" customHeight="1">
      <c r="A17" s="1"/>
      <c r="B17" s="13">
        <v>11</v>
      </c>
      <c r="C17" s="46" t="s">
        <v>11</v>
      </c>
      <c r="D17" s="43">
        <v>0</v>
      </c>
      <c r="E17" s="31">
        <f t="shared" si="0"/>
        <v>0</v>
      </c>
      <c r="F17" s="27">
        <v>0</v>
      </c>
      <c r="G17" s="30">
        <f t="shared" si="1"/>
        <v>0</v>
      </c>
      <c r="H17" s="29">
        <v>0</v>
      </c>
      <c r="I17" s="39">
        <f t="shared" si="2"/>
        <v>0</v>
      </c>
      <c r="J17" s="26">
        <f t="shared" si="3"/>
        <v>0</v>
      </c>
    </row>
    <row r="18" spans="1:10" ht="18" customHeight="1">
      <c r="A18" s="1"/>
      <c r="B18" s="14">
        <v>12</v>
      </c>
      <c r="C18" s="46" t="s">
        <v>12</v>
      </c>
      <c r="D18" s="43">
        <v>18</v>
      </c>
      <c r="E18" s="31">
        <f t="shared" si="0"/>
        <v>319654.62</v>
      </c>
      <c r="F18" s="27">
        <v>23</v>
      </c>
      <c r="G18" s="30">
        <f t="shared" si="1"/>
        <v>408447.57</v>
      </c>
      <c r="H18" s="29">
        <v>23</v>
      </c>
      <c r="I18" s="39">
        <f t="shared" si="2"/>
        <v>408447.34</v>
      </c>
      <c r="J18" s="26">
        <f t="shared" si="3"/>
        <v>1136549.53</v>
      </c>
    </row>
    <row r="19" spans="1:10" ht="18" customHeight="1">
      <c r="A19" s="1"/>
      <c r="B19" s="13">
        <v>13</v>
      </c>
      <c r="C19" s="46" t="s">
        <v>13</v>
      </c>
      <c r="D19" s="43">
        <v>0</v>
      </c>
      <c r="E19" s="31">
        <f t="shared" si="0"/>
        <v>0</v>
      </c>
      <c r="F19" s="27">
        <v>0</v>
      </c>
      <c r="G19" s="30">
        <f t="shared" si="1"/>
        <v>0</v>
      </c>
      <c r="H19" s="29">
        <v>0</v>
      </c>
      <c r="I19" s="39">
        <f t="shared" si="2"/>
        <v>0</v>
      </c>
      <c r="J19" s="26">
        <f t="shared" si="3"/>
        <v>0</v>
      </c>
    </row>
    <row r="20" spans="1:10" ht="18" customHeight="1">
      <c r="A20" s="1"/>
      <c r="B20" s="14">
        <v>14</v>
      </c>
      <c r="C20" s="46" t="s">
        <v>14</v>
      </c>
      <c r="D20" s="43">
        <v>0</v>
      </c>
      <c r="E20" s="31">
        <f t="shared" si="0"/>
        <v>0</v>
      </c>
      <c r="F20" s="27">
        <v>0</v>
      </c>
      <c r="G20" s="30">
        <f t="shared" si="1"/>
        <v>0</v>
      </c>
      <c r="H20" s="29">
        <v>0</v>
      </c>
      <c r="I20" s="39">
        <f t="shared" si="2"/>
        <v>0</v>
      </c>
      <c r="J20" s="26">
        <f t="shared" si="3"/>
        <v>0</v>
      </c>
    </row>
    <row r="21" spans="1:10" ht="18" customHeight="1">
      <c r="A21" s="1"/>
      <c r="B21" s="13">
        <v>15</v>
      </c>
      <c r="C21" s="46" t="s">
        <v>15</v>
      </c>
      <c r="D21" s="43">
        <v>1</v>
      </c>
      <c r="E21" s="31">
        <f t="shared" si="0"/>
        <v>17758.59</v>
      </c>
      <c r="F21" s="27">
        <v>1</v>
      </c>
      <c r="G21" s="30">
        <f t="shared" si="1"/>
        <v>17758.59</v>
      </c>
      <c r="H21" s="29">
        <v>0</v>
      </c>
      <c r="I21" s="39">
        <f t="shared" si="2"/>
        <v>0</v>
      </c>
      <c r="J21" s="26">
        <f t="shared" si="3"/>
        <v>35517.18</v>
      </c>
    </row>
    <row r="22" spans="1:10" ht="18" customHeight="1">
      <c r="A22" s="1"/>
      <c r="B22" s="14">
        <v>16</v>
      </c>
      <c r="C22" s="46" t="s">
        <v>16</v>
      </c>
      <c r="D22" s="43">
        <v>0</v>
      </c>
      <c r="E22" s="31">
        <f t="shared" si="0"/>
        <v>0</v>
      </c>
      <c r="F22" s="27">
        <v>0</v>
      </c>
      <c r="G22" s="30">
        <f t="shared" si="1"/>
        <v>0</v>
      </c>
      <c r="H22" s="29">
        <v>0</v>
      </c>
      <c r="I22" s="39">
        <f t="shared" si="2"/>
        <v>0</v>
      </c>
      <c r="J22" s="26">
        <f t="shared" si="3"/>
        <v>0</v>
      </c>
    </row>
    <row r="23" spans="1:10" ht="18" customHeight="1">
      <c r="A23" s="1"/>
      <c r="B23" s="13">
        <v>17</v>
      </c>
      <c r="C23" s="46" t="s">
        <v>17</v>
      </c>
      <c r="D23" s="43">
        <v>0</v>
      </c>
      <c r="E23" s="31">
        <f t="shared" si="0"/>
        <v>0</v>
      </c>
      <c r="F23" s="27">
        <v>0</v>
      </c>
      <c r="G23" s="30">
        <f t="shared" si="1"/>
        <v>0</v>
      </c>
      <c r="H23" s="29">
        <v>0</v>
      </c>
      <c r="I23" s="39">
        <f t="shared" si="2"/>
        <v>0</v>
      </c>
      <c r="J23" s="26">
        <f t="shared" si="3"/>
        <v>0</v>
      </c>
    </row>
    <row r="24" spans="1:10" ht="18" customHeight="1">
      <c r="A24" s="1"/>
      <c r="B24" s="14">
        <v>18</v>
      </c>
      <c r="C24" s="46" t="s">
        <v>18</v>
      </c>
      <c r="D24" s="43">
        <v>1</v>
      </c>
      <c r="E24" s="31">
        <f t="shared" si="0"/>
        <v>17758.59</v>
      </c>
      <c r="F24" s="27">
        <v>1</v>
      </c>
      <c r="G24" s="30">
        <f t="shared" si="1"/>
        <v>17758.59</v>
      </c>
      <c r="H24" s="29">
        <v>1</v>
      </c>
      <c r="I24" s="39">
        <f t="shared" si="2"/>
        <v>17758.580000000002</v>
      </c>
      <c r="J24" s="26">
        <f t="shared" si="3"/>
        <v>53275.76</v>
      </c>
    </row>
    <row r="25" spans="1:10" ht="18" customHeight="1">
      <c r="A25" s="1"/>
      <c r="B25" s="13">
        <v>19</v>
      </c>
      <c r="C25" s="46" t="s">
        <v>19</v>
      </c>
      <c r="D25" s="43">
        <v>1</v>
      </c>
      <c r="E25" s="31">
        <f t="shared" si="0"/>
        <v>17758.59</v>
      </c>
      <c r="F25" s="27">
        <v>1</v>
      </c>
      <c r="G25" s="30">
        <f t="shared" si="1"/>
        <v>17758.59</v>
      </c>
      <c r="H25" s="29">
        <v>0</v>
      </c>
      <c r="I25" s="39">
        <f t="shared" si="2"/>
        <v>0</v>
      </c>
      <c r="J25" s="26">
        <f t="shared" si="3"/>
        <v>35517.18</v>
      </c>
    </row>
    <row r="26" spans="1:10" ht="18" customHeight="1">
      <c r="A26" s="1"/>
      <c r="B26" s="14">
        <v>20</v>
      </c>
      <c r="C26" s="46" t="s">
        <v>20</v>
      </c>
      <c r="D26" s="43">
        <v>0</v>
      </c>
      <c r="E26" s="31">
        <f t="shared" si="0"/>
        <v>0</v>
      </c>
      <c r="F26" s="27">
        <v>0</v>
      </c>
      <c r="G26" s="30">
        <f t="shared" si="1"/>
        <v>0</v>
      </c>
      <c r="H26" s="29">
        <v>0</v>
      </c>
      <c r="I26" s="39">
        <f t="shared" si="2"/>
        <v>0</v>
      </c>
      <c r="J26" s="26">
        <f t="shared" si="3"/>
        <v>0</v>
      </c>
    </row>
    <row r="27" spans="1:10" ht="18" customHeight="1">
      <c r="A27" s="1"/>
      <c r="B27" s="13">
        <v>21</v>
      </c>
      <c r="C27" s="46" t="s">
        <v>21</v>
      </c>
      <c r="D27" s="43">
        <v>1</v>
      </c>
      <c r="E27" s="31">
        <f t="shared" si="0"/>
        <v>17758.59</v>
      </c>
      <c r="F27" s="27">
        <v>3</v>
      </c>
      <c r="G27" s="30">
        <f t="shared" si="1"/>
        <v>53275.770000000004</v>
      </c>
      <c r="H27" s="29">
        <v>0</v>
      </c>
      <c r="I27" s="39">
        <f t="shared" si="2"/>
        <v>0</v>
      </c>
      <c r="J27" s="26">
        <f t="shared" si="3"/>
        <v>71034.36</v>
      </c>
    </row>
    <row r="28" spans="1:10" ht="18" customHeight="1">
      <c r="A28" s="1"/>
      <c r="B28" s="14">
        <v>22</v>
      </c>
      <c r="C28" s="46" t="s">
        <v>22</v>
      </c>
      <c r="D28" s="43">
        <v>1</v>
      </c>
      <c r="E28" s="31">
        <f t="shared" si="0"/>
        <v>17758.59</v>
      </c>
      <c r="F28" s="27">
        <v>1</v>
      </c>
      <c r="G28" s="30">
        <f t="shared" si="1"/>
        <v>17758.59</v>
      </c>
      <c r="H28" s="29">
        <v>1</v>
      </c>
      <c r="I28" s="39">
        <f t="shared" si="2"/>
        <v>17758.580000000002</v>
      </c>
      <c r="J28" s="26">
        <f t="shared" si="3"/>
        <v>53275.76</v>
      </c>
    </row>
    <row r="29" spans="1:10" ht="18" customHeight="1">
      <c r="A29" s="1"/>
      <c r="B29" s="13">
        <v>23</v>
      </c>
      <c r="C29" s="46" t="s">
        <v>23</v>
      </c>
      <c r="D29" s="43">
        <v>0</v>
      </c>
      <c r="E29" s="31">
        <f t="shared" si="0"/>
        <v>0</v>
      </c>
      <c r="F29" s="27">
        <v>0</v>
      </c>
      <c r="G29" s="30">
        <f t="shared" si="1"/>
        <v>0</v>
      </c>
      <c r="H29" s="29">
        <v>0</v>
      </c>
      <c r="I29" s="39">
        <f t="shared" si="2"/>
        <v>0</v>
      </c>
      <c r="J29" s="26">
        <f t="shared" si="3"/>
        <v>0</v>
      </c>
    </row>
    <row r="30" spans="1:10" ht="18" customHeight="1">
      <c r="A30" s="1"/>
      <c r="B30" s="14">
        <v>24</v>
      </c>
      <c r="C30" s="46" t="s">
        <v>24</v>
      </c>
      <c r="D30" s="43">
        <v>0</v>
      </c>
      <c r="E30" s="31">
        <f t="shared" si="0"/>
        <v>0</v>
      </c>
      <c r="F30" s="27">
        <v>0</v>
      </c>
      <c r="G30" s="30">
        <f t="shared" si="1"/>
        <v>0</v>
      </c>
      <c r="H30" s="29">
        <v>0</v>
      </c>
      <c r="I30" s="39">
        <f t="shared" si="2"/>
        <v>0</v>
      </c>
      <c r="J30" s="26">
        <f t="shared" si="3"/>
        <v>0</v>
      </c>
    </row>
    <row r="31" spans="1:10" ht="18" customHeight="1">
      <c r="A31" s="1"/>
      <c r="B31" s="13">
        <v>25</v>
      </c>
      <c r="C31" s="46" t="s">
        <v>25</v>
      </c>
      <c r="D31" s="43">
        <v>0</v>
      </c>
      <c r="E31" s="31">
        <f t="shared" si="0"/>
        <v>0</v>
      </c>
      <c r="F31" s="27">
        <v>0</v>
      </c>
      <c r="G31" s="30">
        <f t="shared" si="1"/>
        <v>0</v>
      </c>
      <c r="H31" s="29">
        <v>0</v>
      </c>
      <c r="I31" s="39">
        <f t="shared" si="2"/>
        <v>0</v>
      </c>
      <c r="J31" s="26">
        <f t="shared" si="3"/>
        <v>0</v>
      </c>
    </row>
    <row r="32" spans="1:10" ht="79.150000000000006" customHeight="1">
      <c r="A32" s="1"/>
      <c r="B32" s="13">
        <v>26</v>
      </c>
      <c r="C32" s="46" t="s">
        <v>28</v>
      </c>
      <c r="D32" s="43">
        <v>0</v>
      </c>
      <c r="E32" s="31">
        <f t="shared" si="0"/>
        <v>0</v>
      </c>
      <c r="F32" s="27">
        <v>0</v>
      </c>
      <c r="G32" s="30">
        <f t="shared" si="1"/>
        <v>0</v>
      </c>
      <c r="H32" s="29">
        <v>0</v>
      </c>
      <c r="I32" s="39">
        <f t="shared" si="2"/>
        <v>0</v>
      </c>
      <c r="J32" s="26">
        <f t="shared" si="3"/>
        <v>0</v>
      </c>
    </row>
    <row r="33" spans="1:10" ht="46.15" customHeight="1" thickBot="1">
      <c r="A33" s="1"/>
      <c r="B33" s="15">
        <v>27</v>
      </c>
      <c r="C33" s="47" t="s">
        <v>29</v>
      </c>
      <c r="D33" s="44">
        <v>1</v>
      </c>
      <c r="E33" s="35">
        <f t="shared" si="0"/>
        <v>17758.59</v>
      </c>
      <c r="F33" s="32">
        <v>3</v>
      </c>
      <c r="G33" s="33">
        <f t="shared" si="1"/>
        <v>53275.770000000004</v>
      </c>
      <c r="H33" s="34">
        <v>0</v>
      </c>
      <c r="I33" s="40">
        <f t="shared" si="2"/>
        <v>0</v>
      </c>
      <c r="J33" s="42">
        <f t="shared" si="3"/>
        <v>71034.36</v>
      </c>
    </row>
    <row r="34" spans="1:10" ht="27.75" customHeight="1" thickBot="1">
      <c r="A34" s="7"/>
      <c r="B34" s="56" t="s">
        <v>26</v>
      </c>
      <c r="C34" s="57"/>
      <c r="D34" s="10">
        <f t="shared" ref="D34:F34" si="4">SUM(D7:D33)</f>
        <v>26</v>
      </c>
      <c r="E34" s="36">
        <f t="shared" si="0"/>
        <v>461723.34</v>
      </c>
      <c r="F34" s="10">
        <f t="shared" si="4"/>
        <v>35</v>
      </c>
      <c r="G34" s="37">
        <f t="shared" si="1"/>
        <v>621550.65</v>
      </c>
      <c r="H34" s="38">
        <f>SUM(SUM(H7:H33))</f>
        <v>26</v>
      </c>
      <c r="I34" s="41">
        <f t="shared" si="2"/>
        <v>461723.08000000007</v>
      </c>
      <c r="J34" s="36">
        <f t="shared" si="3"/>
        <v>1544997.07</v>
      </c>
    </row>
    <row r="35" spans="1:10" ht="27.75" customHeight="1">
      <c r="A35" s="7"/>
      <c r="B35" s="7"/>
      <c r="C35" s="11"/>
      <c r="D35" s="12"/>
      <c r="E35" s="12"/>
      <c r="F35" s="12"/>
      <c r="G35" s="12"/>
      <c r="H35" s="12"/>
      <c r="I35" s="12"/>
    </row>
    <row r="36" spans="1:10" s="16" customFormat="1" ht="25.9" customHeight="1">
      <c r="A36" s="8"/>
      <c r="B36" s="54" t="s">
        <v>34</v>
      </c>
      <c r="C36" s="55"/>
      <c r="D36" s="55"/>
      <c r="E36" s="55"/>
      <c r="F36" s="55"/>
      <c r="G36" s="55"/>
      <c r="H36" s="55"/>
      <c r="I36" s="55"/>
      <c r="J36" s="53" t="s">
        <v>32</v>
      </c>
    </row>
    <row r="37" spans="1:10" s="16" customFormat="1" ht="28.9" customHeight="1">
      <c r="A37" s="17"/>
      <c r="B37" s="55"/>
      <c r="C37" s="55"/>
      <c r="D37" s="55"/>
      <c r="E37" s="55"/>
      <c r="F37" s="55"/>
      <c r="G37" s="55"/>
      <c r="H37" s="55"/>
      <c r="I37" s="55"/>
      <c r="J37" s="53"/>
    </row>
  </sheetData>
  <mergeCells count="11">
    <mergeCell ref="B2:J2"/>
    <mergeCell ref="D4:E4"/>
    <mergeCell ref="J3:J5"/>
    <mergeCell ref="J36:J37"/>
    <mergeCell ref="B36:I37"/>
    <mergeCell ref="B34:C34"/>
    <mergeCell ref="B3:B5"/>
    <mergeCell ref="C3:C5"/>
    <mergeCell ref="D3:I3"/>
    <mergeCell ref="F4:G4"/>
    <mergeCell ref="H4:I4"/>
  </mergeCells>
  <pageMargins left="0.70866141732283472" right="0.70866141732283472" top="0.74803149606299213" bottom="0.74803149606299213" header="0.31496062992125984" footer="0.31496062992125984"/>
  <pageSetup paperSize="9"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2024-04-08T13:31:37Z</cp:lastPrinted>
  <dcterms:created xsi:type="dcterms:W3CDTF">2021-10-04T14:21:04Z</dcterms:created>
  <dcterms:modified xsi:type="dcterms:W3CDTF">2024-04-08T13:31:47Z</dcterms:modified>
</cp:coreProperties>
</file>