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26-Р\"/>
    </mc:Choice>
  </mc:AlternateContent>
  <xr:revisionPtr revIDLastSave="0" documentId="13_ncr:1_{A78A60DA-885F-454D-8A4D-63FB7FC2712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G8" i="1" l="1"/>
  <c r="G9" i="1"/>
  <c r="G10" i="1"/>
  <c r="H10" i="1" s="1"/>
  <c r="G11" i="1"/>
  <c r="H11" i="1" s="1"/>
  <c r="G12" i="1"/>
  <c r="G13" i="1"/>
  <c r="G14" i="1"/>
  <c r="H14" i="1" s="1"/>
  <c r="G15" i="1"/>
  <c r="H15" i="1" s="1"/>
  <c r="G16" i="1"/>
  <c r="G17" i="1"/>
  <c r="G18" i="1"/>
  <c r="G19" i="1"/>
  <c r="H19" i="1" s="1"/>
  <c r="G20" i="1"/>
  <c r="G21" i="1"/>
  <c r="G22" i="1"/>
  <c r="G23" i="1"/>
  <c r="H23" i="1" s="1"/>
  <c r="G24" i="1"/>
  <c r="G25" i="1"/>
  <c r="G26" i="1"/>
  <c r="H26" i="1" s="1"/>
  <c r="G27" i="1"/>
  <c r="H27" i="1" s="1"/>
  <c r="G28" i="1"/>
  <c r="G29" i="1"/>
  <c r="G30" i="1"/>
  <c r="H30" i="1" s="1"/>
  <c r="G31" i="1"/>
  <c r="H31" i="1" s="1"/>
  <c r="G32" i="1"/>
  <c r="G33" i="1"/>
  <c r="G7" i="1"/>
  <c r="G34" i="1" s="1"/>
  <c r="H8" i="1"/>
  <c r="H9" i="1"/>
  <c r="H12" i="1"/>
  <c r="H13" i="1"/>
  <c r="H16" i="1"/>
  <c r="H17" i="1"/>
  <c r="H18" i="1"/>
  <c r="H20" i="1"/>
  <c r="H21" i="1"/>
  <c r="H22" i="1"/>
  <c r="H24" i="1"/>
  <c r="H25" i="1"/>
  <c r="H28" i="1"/>
  <c r="H29" i="1"/>
  <c r="H32" i="1"/>
  <c r="H33" i="1"/>
  <c r="H7" i="1"/>
  <c r="F34" i="1"/>
  <c r="E33" i="1" l="1"/>
  <c r="E32" i="1"/>
  <c r="E31" i="1"/>
  <c r="E30" i="1"/>
  <c r="E29" i="1"/>
  <c r="E28" i="1"/>
  <c r="E27" i="1"/>
  <c r="E26" i="1"/>
  <c r="E25" i="1"/>
  <c r="E24" i="1"/>
  <c r="E23" i="1"/>
  <c r="E22" i="1"/>
  <c r="E21" i="1"/>
  <c r="E20" i="1"/>
  <c r="E19" i="1"/>
  <c r="E18" i="1"/>
  <c r="E17" i="1"/>
  <c r="E16" i="1"/>
  <c r="E15" i="1"/>
  <c r="E14" i="1"/>
  <c r="E13" i="1"/>
  <c r="E12" i="1"/>
  <c r="E11" i="1"/>
  <c r="E10" i="1"/>
  <c r="E9" i="1"/>
  <c r="E8" i="1"/>
  <c r="E7" i="1"/>
  <c r="E34" i="1" l="1"/>
  <c r="H34" i="1"/>
</calcChain>
</file>

<file path=xl/sharedStrings.xml><?xml version="1.0" encoding="utf-8"?>
<sst xmlns="http://schemas.openxmlformats.org/spreadsheetml/2006/main" count="41" uniqueCount="39">
  <si>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</si>
  <si>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</si>
  <si>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</si>
  <si>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</si>
  <si>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</si>
  <si>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</si>
  <si>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</si>
  <si>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</si>
  <si>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</si>
  <si>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</si>
  <si>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</si>
  <si>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</si>
  <si>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</si>
  <si>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</si>
  <si>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</si>
  <si>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</si>
  <si>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</si>
  <si>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</si>
  <si>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</si>
  <si>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</si>
  <si>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</si>
  <si>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</si>
  <si>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</si>
  <si>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</si>
  <si>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</si>
  <si>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</si>
  <si>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</si>
  <si>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</si>
  <si>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</si>
  <si>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</si>
  <si>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</si>
  <si>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</si>
  <si>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</si>
  <si>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</si>
  <si>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</si>
  <si>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</si>
  <si>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rPr>
        <sz val="15"/>
        <color rgb="FF000000"/>
        <rFont val="Times New Roman"/>
      </rPr>
      <t xml:space="preserve">
</t>
    </r>
    <r>
      <rPr>
        <b/>
        <sz val="12"/>
        <color rgb="FF000000"/>
        <rFont val="Times New Roman"/>
        <family val="1"/>
        <charset val="204"/>
      </rPr>
      <t xml:space="preserve">Оксигенатор для дітей та підлітків до 50 кг із комплектом магістральних труб
CX*FX15RW30 Оксигенатор з інтегрованим артеріальним фільтром CAPIOX® FX 15 з твердостінним
 резервуаром - 1 шт.;
Виробник: TERUMO CORPORATION, Японія
CX-UR009 Комплект магістралей для екстракорпорального контуру для дітей без артеріального фільтру- 1 шт.
</t>
    </r>
    <r>
      <rPr>
        <b/>
        <sz val="12"/>
        <color theme="1"/>
        <rFont val="Times New Roman"/>
        <family val="1"/>
        <charset val="204"/>
      </rPr>
      <t>Виробник: TERUMO EUROPE N.V., Бельгія
Ціна за комплект - 16 875,20 грн
(mnn id: 14098)</t>
    </r>
  </si>
  <si>
    <r>
      <rPr>
        <sz val="12"/>
        <color rgb="FF000000"/>
        <rFont val="Times New Roman"/>
        <family val="1"/>
        <charset val="204"/>
      </rPr>
      <t xml:space="preserve">
</t>
    </r>
    <r>
      <rPr>
        <b/>
        <sz val="12"/>
        <color rgb="FF000000"/>
        <rFont val="Times New Roman"/>
        <family val="1"/>
        <charset val="204"/>
      </rPr>
      <t>Оксигенатор для дорослих більше 50 кг з комплектом магістральних труб
541B Оксигенатор з біопокриттям Баланс і кардіотомний/венозний резервуар Аффініті НТ - 1 шт.;
M660023A Набори для проведення штучного
 кровообігу- 1 шт.</t>
    </r>
    <r>
      <rPr>
        <sz val="12"/>
        <color theme="1"/>
        <rFont val="Times New Roman"/>
        <family val="1"/>
        <charset val="204"/>
      </rPr>
      <t xml:space="preserve">
</t>
    </r>
    <r>
      <rPr>
        <b/>
        <sz val="12"/>
        <color theme="1"/>
        <rFont val="Times New Roman"/>
        <family val="1"/>
        <charset val="204"/>
      </rPr>
      <t xml:space="preserve">
Виробник: Медтронік, Інк. США;
Ціна за комплект - 10 360,00 грн
(mnn id: 14099)</t>
    </r>
  </si>
  <si>
    <t xml:space="preserve">ЗАТВЕРДЖЕНО
наказ державного підприємства 
«Медичні закупівлі України» 
від 05 квітня 2024 року № 326-Р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</si>
</sst>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5"/>
      <color rgb="FF000000"/>
      <name val="Times New Roman"/>
    </font>
    <font>
      <sz val="14"/>
      <color theme="1"/>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sz val="12"/>
      <color theme="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6">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s>
  <cellStyleXfs count="1">
    <xf numFmtId="0" fontId="0" fillId="0" borderId="0"/>
  </cellStyleXfs>
  <cellXfs count="63">
    <xf numFmtId="0" fontId="0" fillId="0" borderId="0" xfId="0"/>
    <xf numFmtId="0" fontId="1" fillId="2" borderId="1" xfId="0" applyFont="1" applyFill="1" applyBorder="1" applyAlignment="1">
      <alignment vertical="center" wrapText="1"/>
    </xf>
    <xf numFmtId="4" fontId="1"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21"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20"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3" borderId="17" xfId="0" applyFont="1" applyFill="1" applyBorder="1" applyAlignment="1">
      <alignment horizontal="center" vertical="center"/>
    </xf>
    <xf numFmtId="0" fontId="5" fillId="3" borderId="23" xfId="0" applyFont="1" applyFill="1" applyBorder="1" applyAlignment="1">
      <alignment horizontal="left" vertical="center" wrapText="1"/>
    </xf>
    <xf numFmtId="0" fontId="1" fillId="4" borderId="0" xfId="0" applyFont="1" applyFill="1" applyAlignment="1">
      <alignment horizontal="center" vertical="center"/>
    </xf>
    <xf numFmtId="0" fontId="1" fillId="4" borderId="17" xfId="0" applyFont="1" applyFill="1" applyBorder="1" applyAlignment="1">
      <alignment horizontal="center" vertical="center"/>
    </xf>
    <xf numFmtId="0" fontId="5" fillId="4" borderId="23" xfId="0" applyFont="1" applyFill="1" applyBorder="1" applyAlignment="1">
      <alignment horizontal="left" vertical="center" wrapText="1"/>
    </xf>
    <xf numFmtId="0" fontId="7" fillId="4" borderId="0" xfId="0" applyFont="1" applyFill="1"/>
    <xf numFmtId="0" fontId="1" fillId="4" borderId="14" xfId="0" applyFont="1" applyFill="1" applyBorder="1" applyAlignment="1">
      <alignment horizontal="center" vertical="center"/>
    </xf>
    <xf numFmtId="0" fontId="1" fillId="3" borderId="18" xfId="0" applyFont="1" applyFill="1" applyBorder="1" applyAlignment="1">
      <alignment horizontal="center" vertical="center"/>
    </xf>
    <xf numFmtId="0" fontId="5" fillId="3" borderId="24"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3" fontId="5" fillId="2" borderId="19" xfId="0" applyNumberFormat="1" applyFont="1" applyFill="1" applyBorder="1" applyAlignment="1">
      <alignment horizontal="center" vertical="center"/>
    </xf>
    <xf numFmtId="4" fontId="1" fillId="2" borderId="25" xfId="0" applyNumberFormat="1" applyFont="1" applyFill="1" applyBorder="1" applyAlignment="1">
      <alignment horizontal="center" vertical="center" wrapText="1"/>
    </xf>
    <xf numFmtId="4" fontId="1" fillId="4" borderId="25" xfId="0" applyNumberFormat="1" applyFont="1" applyFill="1" applyBorder="1" applyAlignment="1">
      <alignment horizontal="center" vertical="center" wrapText="1"/>
    </xf>
    <xf numFmtId="4" fontId="5" fillId="2" borderId="20" xfId="0" applyNumberFormat="1" applyFont="1" applyFill="1" applyBorder="1" applyAlignment="1">
      <alignment horizontal="center" vertical="center"/>
    </xf>
    <xf numFmtId="0" fontId="14" fillId="3" borderId="0" xfId="0" applyFont="1" applyFill="1" applyAlignment="1">
      <alignment horizontal="center" vertical="center" wrapText="1"/>
    </xf>
    <xf numFmtId="0" fontId="8" fillId="3" borderId="13" xfId="0" applyFont="1" applyFill="1" applyBorder="1" applyAlignment="1">
      <alignment horizontal="left" vertical="center" wrapText="1"/>
    </xf>
    <xf numFmtId="0" fontId="4" fillId="3" borderId="19" xfId="0" applyFont="1" applyFill="1" applyBorder="1"/>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16" fillId="3" borderId="4" xfId="0" applyFont="1" applyFill="1" applyBorder="1" applyAlignment="1">
      <alignment horizontal="center" vertical="center" wrapText="1"/>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5" fillId="2" borderId="3" xfId="0" applyFont="1" applyFill="1" applyBorder="1" applyAlignment="1">
      <alignment horizontal="center" vertical="center" wrapText="1"/>
    </xf>
    <xf numFmtId="0" fontId="4" fillId="3" borderId="12" xfId="0" applyFont="1" applyFill="1" applyBorder="1"/>
    <xf numFmtId="0" fontId="17" fillId="3" borderId="4" xfId="0" applyFont="1" applyFill="1" applyBorder="1" applyAlignment="1">
      <alignment horizontal="center" vertical="center" wrapText="1"/>
    </xf>
    <xf numFmtId="0" fontId="4" fillId="3" borderId="5" xfId="0" applyFont="1" applyFill="1" applyBorder="1"/>
    <xf numFmtId="0" fontId="4" fillId="3" borderId="7" xfId="0" applyFont="1" applyFill="1" applyBorder="1"/>
    <xf numFmtId="0" fontId="4" fillId="3" borderId="8" xfId="0" applyFont="1" applyFill="1" applyBorder="1"/>
    <xf numFmtId="0" fontId="1" fillId="2" borderId="10"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11" xfId="0" applyFont="1" applyFill="1" applyBorder="1" applyAlignment="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A2" zoomScale="40" zoomScaleNormal="70" zoomScaleSheetLayoutView="40" workbookViewId="0">
      <selection activeCell="C3" sqref="C3:C5"/>
    </sheetView>
  </sheetViews>
  <sheetFormatPr defaultColWidth="14.453125" defaultRowHeight="15" customHeight="1"/>
  <cols>
    <col min="1" max="2" width="5.26953125" style="11" customWidth="1"/>
    <col min="3" max="3" width="38.26953125" style="11" customWidth="1"/>
    <col min="4" max="4" width="37.7265625" style="11" customWidth="1"/>
    <col min="5" max="5" width="36.7265625" style="11" customWidth="1"/>
    <col min="6" max="6" width="37.7265625" style="11" customWidth="1"/>
    <col min="7" max="7" width="36.7265625" style="11" customWidth="1"/>
    <col min="8" max="8" width="46.7265625" style="11" customWidth="1"/>
    <col min="9" max="16384" width="14.453125" style="11"/>
  </cols>
  <sheetData>
    <row r="1" spans="1:28" ht="79.5" customHeight="1">
      <c r="A1" s="9"/>
      <c r="B1" s="9"/>
      <c r="C1" s="10"/>
      <c r="D1" s="1"/>
      <c r="E1" s="1"/>
      <c r="F1" s="1"/>
      <c r="G1" s="1"/>
      <c r="H1" s="39" t="s">
        <v>38</v>
      </c>
    </row>
    <row r="2" spans="1:28" ht="179.25" customHeight="1" thickBot="1">
      <c r="A2" s="12"/>
      <c r="B2" s="45" t="s">
        <v>0</v>
      </c>
      <c r="C2" s="46"/>
      <c r="D2" s="46"/>
      <c r="E2" s="46"/>
      <c r="F2" s="46"/>
      <c r="G2" s="46"/>
      <c r="H2" s="46"/>
    </row>
    <row r="3" spans="1:28" ht="45" customHeight="1">
      <c r="A3" s="12"/>
      <c r="B3" s="47" t="s">
        <v>1</v>
      </c>
      <c r="C3" s="47" t="s">
        <v>2</v>
      </c>
      <c r="D3" s="50" t="s">
        <v>37</v>
      </c>
      <c r="E3" s="51"/>
      <c r="F3" s="56" t="s">
        <v>36</v>
      </c>
      <c r="G3" s="57"/>
      <c r="H3" s="54" t="s">
        <v>3</v>
      </c>
    </row>
    <row r="4" spans="1:28" ht="212.5" customHeight="1" thickBot="1">
      <c r="A4" s="13"/>
      <c r="B4" s="48"/>
      <c r="C4" s="48"/>
      <c r="D4" s="52"/>
      <c r="E4" s="53"/>
      <c r="F4" s="58"/>
      <c r="G4" s="59"/>
      <c r="H4" s="48"/>
    </row>
    <row r="5" spans="1:28" ht="25.5" customHeight="1" thickBot="1">
      <c r="A5" s="13"/>
      <c r="B5" s="49"/>
      <c r="C5" s="49"/>
      <c r="D5" s="60" t="s">
        <v>4</v>
      </c>
      <c r="E5" s="61" t="s">
        <v>5</v>
      </c>
      <c r="F5" s="60" t="s">
        <v>4</v>
      </c>
      <c r="G5" s="62" t="s">
        <v>5</v>
      </c>
      <c r="H5" s="55"/>
    </row>
    <row r="6" spans="1:28" ht="12" customHeight="1" thickBot="1">
      <c r="A6" s="14"/>
      <c r="B6" s="15">
        <v>1</v>
      </c>
      <c r="C6" s="16">
        <v>2</v>
      </c>
      <c r="D6" s="17">
        <v>3</v>
      </c>
      <c r="E6" s="16">
        <v>4</v>
      </c>
      <c r="F6" s="17">
        <v>5</v>
      </c>
      <c r="G6" s="18">
        <v>6</v>
      </c>
      <c r="H6" s="15">
        <v>7</v>
      </c>
    </row>
    <row r="7" spans="1:28" ht="18" customHeight="1">
      <c r="A7" s="9"/>
      <c r="B7" s="19">
        <v>1</v>
      </c>
      <c r="C7" s="20" t="s">
        <v>6</v>
      </c>
      <c r="D7" s="8">
        <v>4</v>
      </c>
      <c r="E7" s="36">
        <f t="shared" ref="E7:E33" si="0">D7*10360</f>
        <v>41440</v>
      </c>
      <c r="F7" s="8">
        <v>0</v>
      </c>
      <c r="G7" s="2">
        <f>F7*16875.2</f>
        <v>0</v>
      </c>
      <c r="H7" s="3">
        <f>E7+G7</f>
        <v>41440</v>
      </c>
    </row>
    <row r="8" spans="1:28" ht="18" customHeight="1">
      <c r="A8" s="9"/>
      <c r="B8" s="21">
        <v>2</v>
      </c>
      <c r="C8" s="22" t="s">
        <v>7</v>
      </c>
      <c r="D8" s="8">
        <v>8</v>
      </c>
      <c r="E8" s="36">
        <f t="shared" si="0"/>
        <v>82880</v>
      </c>
      <c r="F8" s="8">
        <v>0</v>
      </c>
      <c r="G8" s="2">
        <f t="shared" ref="G8:G33" si="1">F8*16875.2</f>
        <v>0</v>
      </c>
      <c r="H8" s="3">
        <f t="shared" ref="H8:H33" si="2">E8+G8</f>
        <v>82880</v>
      </c>
    </row>
    <row r="9" spans="1:28" ht="18" customHeight="1">
      <c r="A9" s="9"/>
      <c r="B9" s="19">
        <v>3</v>
      </c>
      <c r="C9" s="22" t="s">
        <v>8</v>
      </c>
      <c r="D9" s="8">
        <v>12</v>
      </c>
      <c r="E9" s="36">
        <f t="shared" si="0"/>
        <v>124320</v>
      </c>
      <c r="F9" s="8">
        <v>4</v>
      </c>
      <c r="G9" s="2">
        <f t="shared" si="1"/>
        <v>67500.800000000003</v>
      </c>
      <c r="H9" s="3">
        <f t="shared" si="2"/>
        <v>191820.79999999999</v>
      </c>
    </row>
    <row r="10" spans="1:28" ht="18" customHeight="1">
      <c r="A10" s="23"/>
      <c r="B10" s="24">
        <v>4</v>
      </c>
      <c r="C10" s="25" t="s">
        <v>9</v>
      </c>
      <c r="D10" s="8">
        <v>0</v>
      </c>
      <c r="E10" s="37">
        <f t="shared" si="0"/>
        <v>0</v>
      </c>
      <c r="F10" s="8">
        <v>0</v>
      </c>
      <c r="G10" s="2">
        <f t="shared" si="1"/>
        <v>0</v>
      </c>
      <c r="H10" s="3">
        <f t="shared" si="2"/>
        <v>0</v>
      </c>
      <c r="I10" s="26"/>
      <c r="J10" s="26"/>
      <c r="K10" s="26"/>
      <c r="L10" s="26"/>
      <c r="M10" s="26"/>
      <c r="N10" s="26"/>
      <c r="O10" s="26"/>
      <c r="P10" s="26"/>
      <c r="Q10" s="26"/>
      <c r="R10" s="26"/>
      <c r="S10" s="26"/>
      <c r="T10" s="26"/>
      <c r="U10" s="26"/>
      <c r="V10" s="26"/>
      <c r="W10" s="26"/>
      <c r="X10" s="26"/>
      <c r="Y10" s="26"/>
      <c r="Z10" s="26"/>
      <c r="AA10" s="26"/>
      <c r="AB10" s="26"/>
    </row>
    <row r="11" spans="1:28" ht="18" customHeight="1">
      <c r="A11" s="9"/>
      <c r="B11" s="19">
        <v>5</v>
      </c>
      <c r="C11" s="22" t="s">
        <v>10</v>
      </c>
      <c r="D11" s="8">
        <v>4</v>
      </c>
      <c r="E11" s="36">
        <f t="shared" si="0"/>
        <v>41440</v>
      </c>
      <c r="F11" s="8">
        <v>0</v>
      </c>
      <c r="G11" s="2">
        <f t="shared" si="1"/>
        <v>0</v>
      </c>
      <c r="H11" s="3">
        <f t="shared" si="2"/>
        <v>41440</v>
      </c>
    </row>
    <row r="12" spans="1:28" ht="18" customHeight="1">
      <c r="A12" s="9"/>
      <c r="B12" s="21">
        <v>6</v>
      </c>
      <c r="C12" s="22" t="s">
        <v>11</v>
      </c>
      <c r="D12" s="8">
        <v>4</v>
      </c>
      <c r="E12" s="36">
        <f t="shared" si="0"/>
        <v>41440</v>
      </c>
      <c r="F12" s="8">
        <v>0</v>
      </c>
      <c r="G12" s="2">
        <f t="shared" si="1"/>
        <v>0</v>
      </c>
      <c r="H12" s="3">
        <f t="shared" si="2"/>
        <v>41440</v>
      </c>
    </row>
    <row r="13" spans="1:28" ht="18" customHeight="1">
      <c r="A13" s="23"/>
      <c r="B13" s="27">
        <v>7</v>
      </c>
      <c r="C13" s="25" t="s">
        <v>12</v>
      </c>
      <c r="D13" s="8">
        <v>2</v>
      </c>
      <c r="E13" s="37">
        <f t="shared" si="0"/>
        <v>20720</v>
      </c>
      <c r="F13" s="8">
        <v>0</v>
      </c>
      <c r="G13" s="2">
        <f t="shared" si="1"/>
        <v>0</v>
      </c>
      <c r="H13" s="3">
        <f t="shared" si="2"/>
        <v>20720</v>
      </c>
      <c r="I13" s="26"/>
      <c r="J13" s="26"/>
      <c r="K13" s="26"/>
      <c r="L13" s="26"/>
      <c r="M13" s="26"/>
      <c r="N13" s="26"/>
      <c r="O13" s="26"/>
      <c r="P13" s="26"/>
      <c r="Q13" s="26"/>
      <c r="R13" s="26"/>
      <c r="S13" s="26"/>
      <c r="T13" s="26"/>
      <c r="U13" s="26"/>
      <c r="V13" s="26"/>
      <c r="W13" s="26"/>
      <c r="X13" s="26"/>
      <c r="Y13" s="26"/>
      <c r="Z13" s="26"/>
      <c r="AA13" s="26"/>
      <c r="AB13" s="26"/>
    </row>
    <row r="14" spans="1:28" ht="18" customHeight="1">
      <c r="A14" s="9"/>
      <c r="B14" s="21">
        <v>8</v>
      </c>
      <c r="C14" s="22" t="s">
        <v>13</v>
      </c>
      <c r="D14" s="8">
        <v>8</v>
      </c>
      <c r="E14" s="36">
        <f t="shared" si="0"/>
        <v>82880</v>
      </c>
      <c r="F14" s="8">
        <v>0</v>
      </c>
      <c r="G14" s="2">
        <f t="shared" si="1"/>
        <v>0</v>
      </c>
      <c r="H14" s="3">
        <f t="shared" si="2"/>
        <v>82880</v>
      </c>
    </row>
    <row r="15" spans="1:28" ht="18" customHeight="1">
      <c r="A15" s="9"/>
      <c r="B15" s="19">
        <v>9</v>
      </c>
      <c r="C15" s="22" t="s">
        <v>14</v>
      </c>
      <c r="D15" s="8">
        <v>12</v>
      </c>
      <c r="E15" s="36">
        <f t="shared" si="0"/>
        <v>124320</v>
      </c>
      <c r="F15" s="8">
        <v>0</v>
      </c>
      <c r="G15" s="2">
        <f t="shared" si="1"/>
        <v>0</v>
      </c>
      <c r="H15" s="3">
        <f t="shared" si="2"/>
        <v>124320</v>
      </c>
    </row>
    <row r="16" spans="1:28" ht="18" customHeight="1">
      <c r="A16" s="23"/>
      <c r="B16" s="24">
        <v>10</v>
      </c>
      <c r="C16" s="25" t="s">
        <v>15</v>
      </c>
      <c r="D16" s="8">
        <v>2</v>
      </c>
      <c r="E16" s="37">
        <f t="shared" si="0"/>
        <v>20720</v>
      </c>
      <c r="F16" s="8">
        <v>0</v>
      </c>
      <c r="G16" s="2">
        <f t="shared" si="1"/>
        <v>0</v>
      </c>
      <c r="H16" s="3">
        <f t="shared" si="2"/>
        <v>20720</v>
      </c>
      <c r="I16" s="26"/>
      <c r="J16" s="26"/>
      <c r="K16" s="26"/>
      <c r="L16" s="26"/>
      <c r="M16" s="26"/>
      <c r="N16" s="26"/>
      <c r="O16" s="26"/>
      <c r="P16" s="26"/>
      <c r="Q16" s="26"/>
      <c r="R16" s="26"/>
      <c r="S16" s="26"/>
      <c r="T16" s="26"/>
      <c r="U16" s="26"/>
      <c r="V16" s="26"/>
      <c r="W16" s="26"/>
      <c r="X16" s="26"/>
      <c r="Y16" s="26"/>
      <c r="Z16" s="26"/>
      <c r="AA16" s="26"/>
      <c r="AB16" s="26"/>
    </row>
    <row r="17" spans="1:28" ht="18" customHeight="1">
      <c r="A17" s="23"/>
      <c r="B17" s="27">
        <v>11</v>
      </c>
      <c r="C17" s="25" t="s">
        <v>16</v>
      </c>
      <c r="D17" s="8">
        <v>0</v>
      </c>
      <c r="E17" s="37">
        <f t="shared" si="0"/>
        <v>0</v>
      </c>
      <c r="F17" s="8">
        <v>0</v>
      </c>
      <c r="G17" s="2">
        <f t="shared" si="1"/>
        <v>0</v>
      </c>
      <c r="H17" s="3">
        <f t="shared" si="2"/>
        <v>0</v>
      </c>
      <c r="I17" s="26"/>
      <c r="J17" s="26"/>
      <c r="K17" s="26"/>
      <c r="L17" s="26"/>
      <c r="M17" s="26"/>
      <c r="N17" s="26"/>
      <c r="O17" s="26"/>
      <c r="P17" s="26"/>
      <c r="Q17" s="26"/>
      <c r="R17" s="26"/>
      <c r="S17" s="26"/>
      <c r="T17" s="26"/>
      <c r="U17" s="26"/>
      <c r="V17" s="26"/>
      <c r="W17" s="26"/>
      <c r="X17" s="26"/>
      <c r="Y17" s="26"/>
      <c r="Z17" s="26"/>
      <c r="AA17" s="26"/>
      <c r="AB17" s="26"/>
    </row>
    <row r="18" spans="1:28" ht="18" customHeight="1">
      <c r="A18" s="9"/>
      <c r="B18" s="21">
        <v>12</v>
      </c>
      <c r="C18" s="22" t="s">
        <v>17</v>
      </c>
      <c r="D18" s="8">
        <v>28</v>
      </c>
      <c r="E18" s="36">
        <f t="shared" si="0"/>
        <v>290080</v>
      </c>
      <c r="F18" s="8">
        <v>8</v>
      </c>
      <c r="G18" s="2">
        <f t="shared" si="1"/>
        <v>135001.60000000001</v>
      </c>
      <c r="H18" s="3">
        <f t="shared" si="2"/>
        <v>425081.59999999998</v>
      </c>
    </row>
    <row r="19" spans="1:28" ht="18" customHeight="1">
      <c r="A19" s="9"/>
      <c r="B19" s="19">
        <v>13</v>
      </c>
      <c r="C19" s="22" t="s">
        <v>18</v>
      </c>
      <c r="D19" s="8">
        <v>4</v>
      </c>
      <c r="E19" s="36">
        <f t="shared" si="0"/>
        <v>41440</v>
      </c>
      <c r="F19" s="8">
        <v>0</v>
      </c>
      <c r="G19" s="2">
        <f t="shared" si="1"/>
        <v>0</v>
      </c>
      <c r="H19" s="3">
        <f t="shared" si="2"/>
        <v>41440</v>
      </c>
    </row>
    <row r="20" spans="1:28" ht="18" customHeight="1">
      <c r="A20" s="9"/>
      <c r="B20" s="21">
        <v>14</v>
      </c>
      <c r="C20" s="22" t="s">
        <v>19</v>
      </c>
      <c r="D20" s="8">
        <v>14</v>
      </c>
      <c r="E20" s="36">
        <f t="shared" si="0"/>
        <v>145040</v>
      </c>
      <c r="F20" s="8">
        <v>4</v>
      </c>
      <c r="G20" s="2">
        <f t="shared" si="1"/>
        <v>67500.800000000003</v>
      </c>
      <c r="H20" s="3">
        <f t="shared" si="2"/>
        <v>212540.79999999999</v>
      </c>
    </row>
    <row r="21" spans="1:28" ht="18" customHeight="1">
      <c r="A21" s="9"/>
      <c r="B21" s="19">
        <v>15</v>
      </c>
      <c r="C21" s="22" t="s">
        <v>20</v>
      </c>
      <c r="D21" s="8">
        <v>6</v>
      </c>
      <c r="E21" s="36">
        <f t="shared" si="0"/>
        <v>62160</v>
      </c>
      <c r="F21" s="8">
        <v>0</v>
      </c>
      <c r="G21" s="2">
        <f t="shared" si="1"/>
        <v>0</v>
      </c>
      <c r="H21" s="3">
        <f t="shared" si="2"/>
        <v>62160</v>
      </c>
    </row>
    <row r="22" spans="1:28" ht="18" customHeight="1">
      <c r="A22" s="9"/>
      <c r="B22" s="21">
        <v>16</v>
      </c>
      <c r="C22" s="22" t="s">
        <v>21</v>
      </c>
      <c r="D22" s="8">
        <v>8</v>
      </c>
      <c r="E22" s="36">
        <f t="shared" si="0"/>
        <v>82880</v>
      </c>
      <c r="F22" s="8">
        <v>0</v>
      </c>
      <c r="G22" s="2">
        <f t="shared" si="1"/>
        <v>0</v>
      </c>
      <c r="H22" s="3">
        <f t="shared" si="2"/>
        <v>82880</v>
      </c>
    </row>
    <row r="23" spans="1:28" ht="18" customHeight="1">
      <c r="A23" s="23"/>
      <c r="B23" s="27">
        <v>17</v>
      </c>
      <c r="C23" s="25" t="s">
        <v>22</v>
      </c>
      <c r="D23" s="8">
        <v>0</v>
      </c>
      <c r="E23" s="37">
        <f t="shared" si="0"/>
        <v>0</v>
      </c>
      <c r="F23" s="8">
        <v>0</v>
      </c>
      <c r="G23" s="2">
        <f t="shared" si="1"/>
        <v>0</v>
      </c>
      <c r="H23" s="3">
        <f t="shared" si="2"/>
        <v>0</v>
      </c>
      <c r="I23" s="26"/>
      <c r="J23" s="26"/>
      <c r="K23" s="26"/>
      <c r="L23" s="26"/>
      <c r="M23" s="26"/>
      <c r="N23" s="26"/>
      <c r="O23" s="26"/>
      <c r="P23" s="26"/>
      <c r="Q23" s="26"/>
      <c r="R23" s="26"/>
      <c r="S23" s="26"/>
      <c r="T23" s="26"/>
      <c r="U23" s="26"/>
      <c r="V23" s="26"/>
      <c r="W23" s="26"/>
      <c r="X23" s="26"/>
      <c r="Y23" s="26"/>
      <c r="Z23" s="26"/>
      <c r="AA23" s="26"/>
      <c r="AB23" s="26"/>
    </row>
    <row r="24" spans="1:28" ht="18" customHeight="1">
      <c r="A24" s="9"/>
      <c r="B24" s="21">
        <v>18</v>
      </c>
      <c r="C24" s="22" t="s">
        <v>23</v>
      </c>
      <c r="D24" s="8">
        <v>22</v>
      </c>
      <c r="E24" s="36">
        <f t="shared" si="0"/>
        <v>227920</v>
      </c>
      <c r="F24" s="8">
        <v>0</v>
      </c>
      <c r="G24" s="2">
        <f t="shared" si="1"/>
        <v>0</v>
      </c>
      <c r="H24" s="3">
        <f t="shared" si="2"/>
        <v>227920</v>
      </c>
    </row>
    <row r="25" spans="1:28" ht="18" customHeight="1">
      <c r="A25" s="9"/>
      <c r="B25" s="19">
        <v>19</v>
      </c>
      <c r="C25" s="22" t="s">
        <v>24</v>
      </c>
      <c r="D25" s="8">
        <v>14</v>
      </c>
      <c r="E25" s="36">
        <f t="shared" si="0"/>
        <v>145040</v>
      </c>
      <c r="F25" s="8">
        <v>0</v>
      </c>
      <c r="G25" s="2">
        <f t="shared" si="1"/>
        <v>0</v>
      </c>
      <c r="H25" s="3">
        <f t="shared" si="2"/>
        <v>145040</v>
      </c>
    </row>
    <row r="26" spans="1:28" ht="18" customHeight="1">
      <c r="A26" s="9"/>
      <c r="B26" s="21">
        <v>20</v>
      </c>
      <c r="C26" s="22" t="s">
        <v>25</v>
      </c>
      <c r="D26" s="8">
        <v>6</v>
      </c>
      <c r="E26" s="36">
        <f t="shared" si="0"/>
        <v>62160</v>
      </c>
      <c r="F26" s="8">
        <v>0</v>
      </c>
      <c r="G26" s="2">
        <f t="shared" si="1"/>
        <v>0</v>
      </c>
      <c r="H26" s="3">
        <f t="shared" si="2"/>
        <v>62160</v>
      </c>
    </row>
    <row r="27" spans="1:28" ht="18" customHeight="1">
      <c r="A27" s="9"/>
      <c r="B27" s="19">
        <v>21</v>
      </c>
      <c r="C27" s="22" t="s">
        <v>26</v>
      </c>
      <c r="D27" s="8">
        <v>6</v>
      </c>
      <c r="E27" s="36">
        <f t="shared" si="0"/>
        <v>62160</v>
      </c>
      <c r="F27" s="8">
        <v>0</v>
      </c>
      <c r="G27" s="2">
        <f t="shared" si="1"/>
        <v>0</v>
      </c>
      <c r="H27" s="3">
        <f t="shared" si="2"/>
        <v>62160</v>
      </c>
    </row>
    <row r="28" spans="1:28" ht="18" customHeight="1">
      <c r="A28" s="9"/>
      <c r="B28" s="21">
        <v>22</v>
      </c>
      <c r="C28" s="22" t="s">
        <v>27</v>
      </c>
      <c r="D28" s="8">
        <v>4</v>
      </c>
      <c r="E28" s="36">
        <f t="shared" si="0"/>
        <v>41440</v>
      </c>
      <c r="F28" s="8">
        <v>0</v>
      </c>
      <c r="G28" s="2">
        <f t="shared" si="1"/>
        <v>0</v>
      </c>
      <c r="H28" s="3">
        <f t="shared" si="2"/>
        <v>41440</v>
      </c>
    </row>
    <row r="29" spans="1:28" ht="18" customHeight="1">
      <c r="A29" s="23"/>
      <c r="B29" s="27">
        <v>23</v>
      </c>
      <c r="C29" s="25" t="s">
        <v>28</v>
      </c>
      <c r="D29" s="8">
        <v>0</v>
      </c>
      <c r="E29" s="37">
        <f t="shared" si="0"/>
        <v>0</v>
      </c>
      <c r="F29" s="8">
        <v>0</v>
      </c>
      <c r="G29" s="2">
        <f t="shared" si="1"/>
        <v>0</v>
      </c>
      <c r="H29" s="3">
        <f t="shared" si="2"/>
        <v>0</v>
      </c>
      <c r="I29" s="26"/>
      <c r="J29" s="26"/>
      <c r="K29" s="26"/>
      <c r="L29" s="26"/>
      <c r="M29" s="26"/>
      <c r="N29" s="26"/>
      <c r="O29" s="26"/>
      <c r="P29" s="26"/>
      <c r="Q29" s="26"/>
      <c r="R29" s="26"/>
      <c r="S29" s="26"/>
      <c r="T29" s="26"/>
      <c r="U29" s="26"/>
      <c r="V29" s="26"/>
      <c r="W29" s="26"/>
      <c r="X29" s="26"/>
      <c r="Y29" s="26"/>
      <c r="Z29" s="26"/>
      <c r="AA29" s="26"/>
      <c r="AB29" s="26"/>
    </row>
    <row r="30" spans="1:28" ht="18" customHeight="1">
      <c r="A30" s="9"/>
      <c r="B30" s="21">
        <v>24</v>
      </c>
      <c r="C30" s="22" t="s">
        <v>29</v>
      </c>
      <c r="D30" s="8">
        <v>8</v>
      </c>
      <c r="E30" s="36">
        <f t="shared" si="0"/>
        <v>82880</v>
      </c>
      <c r="F30" s="8">
        <v>0</v>
      </c>
      <c r="G30" s="2">
        <f t="shared" si="1"/>
        <v>0</v>
      </c>
      <c r="H30" s="3">
        <f t="shared" si="2"/>
        <v>82880</v>
      </c>
    </row>
    <row r="31" spans="1:28" ht="18" customHeight="1">
      <c r="A31" s="9"/>
      <c r="B31" s="19">
        <v>25</v>
      </c>
      <c r="C31" s="22" t="s">
        <v>30</v>
      </c>
      <c r="D31" s="8">
        <v>8</v>
      </c>
      <c r="E31" s="36">
        <f t="shared" si="0"/>
        <v>82880</v>
      </c>
      <c r="F31" s="8">
        <v>0</v>
      </c>
      <c r="G31" s="2">
        <f t="shared" si="1"/>
        <v>0</v>
      </c>
      <c r="H31" s="3">
        <f t="shared" si="2"/>
        <v>82880</v>
      </c>
    </row>
    <row r="32" spans="1:28" ht="78.75" customHeight="1">
      <c r="A32" s="9"/>
      <c r="B32" s="19">
        <v>26</v>
      </c>
      <c r="C32" s="22" t="s">
        <v>31</v>
      </c>
      <c r="D32" s="8">
        <v>28</v>
      </c>
      <c r="E32" s="36">
        <f t="shared" si="0"/>
        <v>290080</v>
      </c>
      <c r="F32" s="8">
        <v>25</v>
      </c>
      <c r="G32" s="2">
        <f t="shared" si="1"/>
        <v>421880</v>
      </c>
      <c r="H32" s="3">
        <f t="shared" si="2"/>
        <v>711960</v>
      </c>
    </row>
    <row r="33" spans="1:28" ht="45.75" customHeight="1" thickBot="1">
      <c r="A33" s="9"/>
      <c r="B33" s="28">
        <v>27</v>
      </c>
      <c r="C33" s="29" t="s">
        <v>32</v>
      </c>
      <c r="D33" s="8">
        <v>88</v>
      </c>
      <c r="E33" s="36">
        <f t="shared" si="0"/>
        <v>911680</v>
      </c>
      <c r="F33" s="8">
        <v>9</v>
      </c>
      <c r="G33" s="2">
        <f t="shared" si="1"/>
        <v>151876.80000000002</v>
      </c>
      <c r="H33" s="3">
        <f t="shared" si="2"/>
        <v>1063556.8</v>
      </c>
    </row>
    <row r="34" spans="1:28" ht="27.75" customHeight="1" thickBot="1">
      <c r="A34" s="30"/>
      <c r="B34" s="40" t="s">
        <v>33</v>
      </c>
      <c r="C34" s="41"/>
      <c r="D34" s="4">
        <v>300</v>
      </c>
      <c r="E34" s="38">
        <f t="shared" ref="E34:H34" si="3">SUM(E7:E33)</f>
        <v>3108000</v>
      </c>
      <c r="F34" s="35">
        <f t="shared" ref="F34:G34" si="4">SUM(F7:F33)</f>
        <v>50</v>
      </c>
      <c r="G34" s="5">
        <f t="shared" si="4"/>
        <v>843760</v>
      </c>
      <c r="H34" s="5">
        <f t="shared" si="3"/>
        <v>3951760</v>
      </c>
    </row>
    <row r="35" spans="1:28" ht="27.75" customHeight="1">
      <c r="A35" s="30"/>
      <c r="B35" s="30"/>
      <c r="C35" s="31"/>
      <c r="D35" s="6"/>
      <c r="E35" s="6"/>
      <c r="F35" s="6"/>
      <c r="G35" s="6"/>
    </row>
    <row r="36" spans="1:28" ht="25.5" customHeight="1">
      <c r="A36" s="32"/>
      <c r="B36" s="42" t="s">
        <v>34</v>
      </c>
      <c r="C36" s="43"/>
      <c r="D36" s="33"/>
      <c r="E36" s="33"/>
      <c r="F36" s="33"/>
      <c r="G36" s="33"/>
      <c r="H36" s="44" t="s">
        <v>35</v>
      </c>
      <c r="I36" s="34"/>
      <c r="J36" s="34"/>
      <c r="K36" s="34"/>
      <c r="L36" s="34"/>
      <c r="M36" s="34"/>
      <c r="N36" s="34"/>
      <c r="O36" s="34"/>
      <c r="P36" s="34"/>
      <c r="Q36" s="34"/>
      <c r="R36" s="34"/>
      <c r="S36" s="34"/>
      <c r="T36" s="34"/>
      <c r="U36" s="34"/>
      <c r="V36" s="34"/>
      <c r="W36" s="34"/>
      <c r="X36" s="34"/>
      <c r="Y36" s="34"/>
      <c r="Z36" s="34"/>
      <c r="AA36" s="34"/>
      <c r="AB36" s="34"/>
    </row>
    <row r="37" spans="1:28" ht="28.5" customHeight="1">
      <c r="A37" s="7"/>
      <c r="B37" s="43"/>
      <c r="C37" s="43"/>
      <c r="D37" s="33"/>
      <c r="E37" s="33"/>
      <c r="F37" s="33"/>
      <c r="G37" s="33"/>
      <c r="H37" s="43"/>
      <c r="I37" s="34"/>
      <c r="J37" s="34"/>
      <c r="K37" s="34"/>
      <c r="L37" s="34"/>
      <c r="M37" s="34"/>
      <c r="N37" s="34"/>
      <c r="O37" s="34"/>
      <c r="P37" s="34"/>
      <c r="Q37" s="34"/>
      <c r="R37" s="34"/>
      <c r="S37" s="34"/>
      <c r="T37" s="34"/>
      <c r="U37" s="34"/>
      <c r="V37" s="34"/>
      <c r="W37" s="34"/>
      <c r="X37" s="34"/>
      <c r="Y37" s="34"/>
      <c r="Z37" s="34"/>
      <c r="AA37" s="34"/>
      <c r="AB37" s="34"/>
    </row>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
    <mergeCell ref="B34:C34"/>
    <mergeCell ref="B36:C37"/>
    <mergeCell ref="H36:H37"/>
    <mergeCell ref="B2:H2"/>
    <mergeCell ref="B3:B5"/>
    <mergeCell ref="C3:C5"/>
    <mergeCell ref="D3:E4"/>
    <mergeCell ref="H3:H5"/>
    <mergeCell ref="F3:G4"/>
  </mergeCells>
  <pageMargins left="0.70866141732283472" right="0.70866141732283472" top="0.74803149606299213" bottom="0.74803149606299213" header="0" footer="0"/>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2024-04-05T09:08:18Z</cp:lastPrinted>
  <dcterms:created xsi:type="dcterms:W3CDTF">2021-10-04T14:21:04Z</dcterms:created>
  <dcterms:modified xsi:type="dcterms:W3CDTF">2024-04-08T06:38:16Z</dcterms:modified>
</cp:coreProperties>
</file>