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Доросла гемофілія\10.04\"/>
    </mc:Choice>
  </mc:AlternateContent>
  <xr:revisionPtr revIDLastSave="0" documentId="13_ncr:1_{E373A20C-5F31-47C4-AEFF-5DA3BC4E75A3}"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Лист1!$A$1:$H$35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1" l="1"/>
  <c r="G32" i="1" s="1"/>
  <c r="D32" i="1"/>
  <c r="E32" i="1" s="1"/>
  <c r="H8" i="1"/>
  <c r="H10" i="1"/>
  <c r="H14" i="1"/>
  <c r="H16" i="1"/>
  <c r="H18" i="1"/>
  <c r="H21" i="1"/>
  <c r="H23" i="1"/>
  <c r="H26" i="1"/>
  <c r="H27" i="1"/>
  <c r="H30" i="1"/>
  <c r="H31" i="1"/>
  <c r="H7" i="1"/>
  <c r="G8" i="1"/>
  <c r="G9" i="1"/>
  <c r="H9" i="1" s="1"/>
  <c r="G10" i="1"/>
  <c r="G11" i="1"/>
  <c r="H11" i="1" s="1"/>
  <c r="G12" i="1"/>
  <c r="G13" i="1"/>
  <c r="H13" i="1" s="1"/>
  <c r="G14" i="1"/>
  <c r="G15" i="1"/>
  <c r="G16" i="1"/>
  <c r="G17" i="1"/>
  <c r="G18" i="1"/>
  <c r="G19" i="1"/>
  <c r="H19" i="1" s="1"/>
  <c r="G20" i="1"/>
  <c r="H20" i="1" s="1"/>
  <c r="G21" i="1"/>
  <c r="G22" i="1"/>
  <c r="H22" i="1" s="1"/>
  <c r="G23" i="1"/>
  <c r="G24" i="1"/>
  <c r="H24" i="1" s="1"/>
  <c r="G25" i="1"/>
  <c r="G26" i="1"/>
  <c r="G27" i="1"/>
  <c r="G28" i="1"/>
  <c r="G29" i="1"/>
  <c r="H29" i="1" s="1"/>
  <c r="G30" i="1"/>
  <c r="G31" i="1"/>
  <c r="G7" i="1"/>
  <c r="E8" i="1"/>
  <c r="E9" i="1"/>
  <c r="E10" i="1"/>
  <c r="E11" i="1"/>
  <c r="E12" i="1"/>
  <c r="H12" i="1" s="1"/>
  <c r="E13" i="1"/>
  <c r="E14" i="1"/>
  <c r="E15" i="1"/>
  <c r="H15" i="1" s="1"/>
  <c r="E16" i="1"/>
  <c r="E17" i="1"/>
  <c r="E18" i="1"/>
  <c r="E19" i="1"/>
  <c r="E20" i="1"/>
  <c r="E21" i="1"/>
  <c r="E22" i="1"/>
  <c r="E23" i="1"/>
  <c r="E24" i="1"/>
  <c r="E25" i="1"/>
  <c r="H25" i="1" s="1"/>
  <c r="E26" i="1"/>
  <c r="E27" i="1"/>
  <c r="E28" i="1"/>
  <c r="E29" i="1"/>
  <c r="E30" i="1"/>
  <c r="E31" i="1"/>
  <c r="E7" i="1"/>
  <c r="H32" i="1" l="1"/>
  <c r="H28" i="1"/>
  <c r="H17" i="1"/>
</calcChain>
</file>

<file path=xl/sharedStrings.xml><?xml version="1.0" encoding="utf-8"?>
<sst xmlns="http://schemas.openxmlformats.org/spreadsheetml/2006/main" count="40" uniqueCount="38">
  <si>
    <t>№ з/п</t>
  </si>
  <si>
    <t>Адміністративно-
територіальні одиниці</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</si>
  <si>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</si>
  <si>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</si>
  <si>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</si>
  <si>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</si>
  <si>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</si>
  <si>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</si>
  <si>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</si>
  <si>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</si>
  <si>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</si>
  <si>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</si>
  <si>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</si>
  <si>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</si>
  <si>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</si>
  <si>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</si>
  <si>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</si>
  <si>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</si>
  <si>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</si>
  <si>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</si>
  <si>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</si>
  <si>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</si>
  <si>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</si>
  <si>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</si>
  <si>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</si>
  <si>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</si>
  <si>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</si>
  <si>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</si>
  <si>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</si>
  <si>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</si>
  <si>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к-сть флаконів</t>
  </si>
  <si>
    <t>Едем АДАМАНОВ</t>
  </si>
  <si>
    <t>Для лікування хворих з гемофілією типу В</t>
  </si>
  <si>
    <t>Генеральний директор</t>
  </si>
  <si>
    <t>Розподіл лікарських засобів для забезпечення дорослих, хворих на гемофілію типів А або В або хворобу Віллебранда,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для забезпечення дорослих, хворих на гемофілію типів А або В або хворобу Віллебранда»</t>
  </si>
  <si>
    <r>
      <t xml:space="preserve">ОКТАНІН Ф 500 МО
</t>
    </r>
    <r>
      <rPr>
        <sz val="11"/>
        <color theme="1"/>
        <rFont val="Times New Roman"/>
        <family val="1"/>
        <charset val="204"/>
      </rPr>
      <t xml:space="preserve">
 порошок для розчину для ін’єкцій по 500 МО; картонна коробка № 1: по1 флакону ємністю 30 мл з порошком для розчину для ін’єкцій. картонна коробка № 2: по 1 флакону з розчинником (вода для ін’єкцій по 5 мл) у картонній коробці з комплектом для розчинення та внутрішньовенного введення  (1 шприц одноразовий, 1 комплект для переносу (1 двухкінцева голка, 1 фільтрувальна голка), 1 комплект для інфузій (голка-метелик), 2 просочених спиртом тампонів) у блістері. коробка № 1 та № 2 об’єднуються між собою пластиковою плівкою
</t>
    </r>
    <r>
      <rPr>
        <b/>
        <sz val="11"/>
        <color theme="1"/>
        <rFont val="Times New Roman"/>
        <family val="1"/>
        <charset val="204"/>
      </rPr>
      <t xml:space="preserve">
(Фактор коагуляції крові людини IX (плазмовий), 500 МО)
Виробник: Октафарма Фармацевтика Продуктіонсгес м.б.Х., Австрія;
Ціна за флакон - 2 620,00 грн
(mnn id: 14368)</t>
    </r>
  </si>
  <si>
    <r>
      <t xml:space="preserve">ОКТАНІН Ф 1000 МО
</t>
    </r>
    <r>
      <rPr>
        <sz val="11"/>
        <color theme="1"/>
        <rFont val="Times New Roman"/>
        <family val="1"/>
        <charset val="204"/>
      </rPr>
      <t>порошок для розчину для ін’єкцій по 1000 МО; картонна коробка № 1: по 1 флакону ємністю 30 мл з порошком для розчину для ін’єкцій; картонна коробка № 2: по 1 флакону з розчинником (вода для ін’єкцій, 10 мл) у картонній коробці разом з комплектом для розчинення та внутрішньовенного введення (1 шприц одноразовий, 1 комплект для переносу (1 двухкінцева голка, 1 фільтровальна голка), 1 комплект для інфузій (голка-метелик), 2 просочених спиртом тампони) у блістері; коробки № 1 та № 2 об’єднуються між собою пластиковою плівкою</t>
    </r>
    <r>
      <rPr>
        <b/>
        <sz val="11"/>
        <color theme="1"/>
        <rFont val="Times New Roman"/>
        <family val="1"/>
        <charset val="204"/>
      </rPr>
      <t xml:space="preserve">
(Фактор коагуляції крові людини IX (плазмовий), 1000 МО)
Виробник: Октафарма Фармацевтика Продуктіонсгес м.б.Х., Австрія;
Ціна за флакон - 5 250,00 грн
(mnn id: 14369)</t>
    </r>
  </si>
  <si>
    <t>ЗАТВЕРДЖЕНО
наказ державного підприємства 
«Медичні закупівлі України»
від 10 квітня 2024 року №344-Р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</si>
</sst>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1"/>
      <name val="Calibri"/>
      <family val="2"/>
      <charset val="204"/>
    </font>
    <font>
      <b/>
      <sz val="14"/>
      <color theme="1"/>
      <name val="Times New Roman"/>
      <family val="1"/>
      <charset val="204"/>
    </font>
    <font>
      <b/>
      <sz val="11"/>
      <color theme="1"/>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1"/>
      <color theme="1"/>
      <name val="Times New Roman"/>
      <family val="1"/>
      <charset val="204"/>
    </font>
    <font>
      <sz val="16"/>
      <color theme="1"/>
      <name val="Calibri"/>
      <family val="2"/>
      <charset val="204"/>
      <scheme val="minor"/>
    </font>
    <font>
      <sz val="16"/>
      <name val="Arimo"/>
    </font>
    <font>
      <b/>
      <sz val="11"/>
      <color theme="1"/>
      <name val="Calibri"/>
      <family val="2"/>
      <charset val="204"/>
      <scheme val="minor"/>
    </font>
    <font>
      <b/>
      <sz val="14"/>
      <name val="Times New Roman"/>
      <family val="1"/>
      <charset val="204"/>
    </font>
  </fonts>
  <fills count="3">
    <fill>
      <patternFill patternType="none"/>
    </fill>
    <fill>
      <patternFill patternType="gray125"/>
    </fill>
    <fill>
      <patternFill patternType="solid">
        <fgColor theme="0"/>
        <bgColor theme="0"/>
      </patternFill>
    </fill>
  </fills>
  <borders count="26">
    <border>
      <left/>
      <right/>
      <top/>
      <bottom/>
      <diagonal/>
    </border>
    <border>
      <left/>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00"/>
      </left>
      <right style="medium">
        <color indexed="64"/>
      </right>
      <top style="medium">
        <color rgb="FF000000"/>
      </top>
      <bottom style="thin">
        <color rgb="FF000000"/>
      </bottom>
      <diagonal/>
    </border>
    <border>
      <left style="medium">
        <color rgb="FF000000"/>
      </left>
      <right style="medium">
        <color indexed="64"/>
      </right>
      <top style="thin">
        <color rgb="FF000000"/>
      </top>
      <bottom style="thin">
        <color rgb="FF000000"/>
      </bottom>
      <diagonal/>
    </border>
    <border>
      <left/>
      <right style="medium">
        <color indexed="64"/>
      </right>
      <top style="medium">
        <color indexed="64"/>
      </top>
      <bottom/>
      <diagonal/>
    </border>
    <border>
      <left style="medium">
        <color indexed="64"/>
      </left>
      <right/>
      <top/>
      <bottom style="medium">
        <color indexed="64"/>
      </bottom>
      <diagonal/>
    </border>
    <border>
      <left style="medium">
        <color rgb="FF000000"/>
      </left>
      <right style="medium">
        <color rgb="FF000000"/>
      </right>
      <top/>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medium">
        <color indexed="64"/>
      </right>
      <top/>
      <bottom/>
      <diagonal/>
    </border>
    <border>
      <left style="medium">
        <color rgb="FF000000"/>
      </left>
      <right style="medium">
        <color indexed="64"/>
      </right>
      <top style="thin">
        <color rgb="FF000000"/>
      </top>
      <bottom/>
      <diagonal/>
    </border>
  </borders>
  <cellStyleXfs count="1">
    <xf numFmtId="0" fontId="0" fillId="0" borderId="0"/>
  </cellStyleXfs>
  <cellXfs count="52">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1" fontId="7" fillId="0" borderId="0" xfId="0" applyNumberFormat="1" applyFont="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8" fillId="0" borderId="0" xfId="0" applyFont="1" applyAlignment="1">
      <alignment horizontal="left" vertical="center" wrapText="1"/>
    </xf>
    <xf numFmtId="0" fontId="9"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wrapText="1"/>
    </xf>
    <xf numFmtId="0" fontId="12" fillId="0" borderId="0" xfId="0" applyFont="1"/>
    <xf numFmtId="0" fontId="13" fillId="0" borderId="0" xfId="0" applyFont="1"/>
    <xf numFmtId="4" fontId="10" fillId="2" borderId="0" xfId="0" applyNumberFormat="1" applyFont="1" applyFill="1" applyAlignment="1">
      <alignment horizontal="right" wrapText="1"/>
    </xf>
    <xf numFmtId="1" fontId="7" fillId="0" borderId="7" xfId="0" applyNumberFormat="1" applyFont="1" applyBorder="1" applyAlignment="1">
      <alignment horizontal="center" vertical="center" wrapText="1"/>
    </xf>
    <xf numFmtId="4" fontId="1" fillId="2" borderId="9" xfId="0" applyNumberFormat="1" applyFont="1" applyFill="1" applyBorder="1" applyAlignment="1">
      <alignment horizontal="center" vertical="center" wrapText="1"/>
    </xf>
    <xf numFmtId="3" fontId="1" fillId="2" borderId="10" xfId="0" applyNumberFormat="1"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14" fillId="0" borderId="0" xfId="0" applyFont="1"/>
    <xf numFmtId="1" fontId="7" fillId="0" borderId="5" xfId="0" applyNumberFormat="1" applyFont="1" applyBorder="1" applyAlignment="1">
      <alignment horizontal="center" vertical="center" wrapText="1"/>
    </xf>
    <xf numFmtId="1" fontId="7" fillId="0" borderId="6" xfId="0" applyNumberFormat="1" applyFont="1" applyBorder="1" applyAlignment="1">
      <alignment horizontal="center" vertical="center" wrapText="1"/>
    </xf>
    <xf numFmtId="1" fontId="7" fillId="0" borderId="14" xfId="0" applyNumberFormat="1" applyFont="1" applyBorder="1" applyAlignment="1">
      <alignment horizontal="center" vertical="center" wrapText="1"/>
    </xf>
    <xf numFmtId="0" fontId="1" fillId="2" borderId="7" xfId="0" applyFont="1" applyFill="1" applyBorder="1" applyAlignment="1">
      <alignment horizontal="center" vertical="center" wrapText="1"/>
    </xf>
    <xf numFmtId="0" fontId="1" fillId="0" borderId="15" xfId="0" applyFont="1" applyBorder="1" applyAlignment="1">
      <alignment horizontal="center" vertical="center"/>
    </xf>
    <xf numFmtId="4" fontId="5" fillId="2" borderId="16" xfId="0" applyNumberFormat="1" applyFont="1" applyFill="1" applyBorder="1" applyAlignment="1">
      <alignment horizontal="center" vertical="center" wrapText="1"/>
    </xf>
    <xf numFmtId="3" fontId="1" fillId="2" borderId="18" xfId="0" applyNumberFormat="1" applyFont="1" applyFill="1" applyBorder="1" applyAlignment="1">
      <alignment horizontal="center" vertical="center" wrapText="1"/>
    </xf>
    <xf numFmtId="4" fontId="1" fillId="2" borderId="20"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3" fontId="5" fillId="2" borderId="7" xfId="0" applyNumberFormat="1" applyFont="1" applyFill="1" applyBorder="1" applyAlignment="1">
      <alignment horizontal="center" vertical="center" wrapText="1"/>
    </xf>
    <xf numFmtId="4" fontId="1" fillId="2" borderId="21" xfId="0" applyNumberFormat="1" applyFont="1" applyFill="1" applyBorder="1" applyAlignment="1">
      <alignment horizontal="center" vertical="center" wrapText="1"/>
    </xf>
    <xf numFmtId="4" fontId="5" fillId="2" borderId="7" xfId="0" applyNumberFormat="1" applyFont="1" applyFill="1" applyBorder="1" applyAlignment="1">
      <alignment horizontal="center" vertical="center" wrapText="1"/>
    </xf>
    <xf numFmtId="3" fontId="1" fillId="2" borderId="22" xfId="0" applyNumberFormat="1" applyFont="1" applyFill="1" applyBorder="1" applyAlignment="1">
      <alignment horizontal="center" vertical="center" wrapText="1"/>
    </xf>
    <xf numFmtId="4" fontId="1" fillId="2" borderId="23" xfId="0" applyNumberFormat="1" applyFont="1" applyFill="1" applyBorder="1" applyAlignment="1">
      <alignment horizontal="center" vertical="center" wrapText="1"/>
    </xf>
    <xf numFmtId="4" fontId="5" fillId="2" borderId="24" xfId="0" applyNumberFormat="1" applyFont="1" applyFill="1" applyBorder="1" applyAlignment="1">
      <alignment horizontal="center" vertical="center" wrapText="1"/>
    </xf>
    <xf numFmtId="0" fontId="5" fillId="0" borderId="25" xfId="0" applyFont="1" applyBorder="1" applyAlignment="1">
      <alignment horizontal="left" vertical="center" wrapText="1"/>
    </xf>
    <xf numFmtId="0" fontId="10" fillId="2" borderId="0" xfId="0" applyFont="1" applyFill="1" applyAlignment="1">
      <alignment horizontal="left" wrapText="1"/>
    </xf>
    <xf numFmtId="0" fontId="8" fillId="0" borderId="8" xfId="0" applyFont="1" applyBorder="1" applyAlignment="1">
      <alignment horizontal="left" vertical="center" wrapText="1"/>
    </xf>
    <xf numFmtId="0" fontId="4" fillId="0" borderId="19" xfId="0" applyFont="1" applyBorder="1"/>
    <xf numFmtId="0" fontId="3" fillId="0" borderId="1" xfId="0" applyFont="1" applyBorder="1" applyAlignment="1">
      <alignment horizontal="center" vertical="center" wrapText="1"/>
    </xf>
    <xf numFmtId="0" fontId="4" fillId="0" borderId="1" xfId="0" applyFont="1" applyBorder="1"/>
    <xf numFmtId="0" fontId="5" fillId="0" borderId="7" xfId="0" applyFont="1" applyBorder="1" applyAlignment="1">
      <alignment horizontal="center" vertical="center" wrapText="1"/>
    </xf>
    <xf numFmtId="0" fontId="5" fillId="2" borderId="7"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5" fillId="0" borderId="17" xfId="0" applyFont="1" applyBorder="1" applyAlignment="1">
      <alignment horizontal="center" vertical="center"/>
    </xf>
    <xf numFmtId="0" fontId="6" fillId="0" borderId="8" xfId="0" applyFont="1" applyBorder="1" applyAlignment="1">
      <alignment horizontal="center" vertical="center" wrapText="1"/>
    </xf>
    <xf numFmtId="0" fontId="6" fillId="0" borderId="19"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001"/>
  <sheetViews>
    <sheetView tabSelected="1" zoomScale="65" zoomScaleNormal="65" workbookViewId="0">
      <selection sqref="A1:H35"/>
    </sheetView>
  </sheetViews>
  <sheetFormatPr defaultColWidth="14.453125" defaultRowHeight="15" customHeight="1"/>
  <cols>
    <col min="1" max="2" width="5.36328125" customWidth="1"/>
    <col min="3" max="3" width="36.1796875" customWidth="1"/>
    <col min="4" max="6" width="26.08984375" customWidth="1"/>
    <col min="7" max="7" width="27" customWidth="1"/>
    <col min="8" max="8" width="59.54296875" customWidth="1"/>
  </cols>
  <sheetData>
    <row r="1" spans="1:8" ht="93.75" customHeight="1">
      <c r="A1" s="1"/>
      <c r="B1" s="1"/>
      <c r="C1" s="2"/>
      <c r="D1" s="3"/>
      <c r="E1" s="3"/>
      <c r="F1" s="3"/>
      <c r="G1" s="3"/>
      <c r="H1" s="4" t="s">
        <v>37</v>
      </c>
    </row>
    <row r="2" spans="1:8" ht="118.25" customHeight="1" thickBot="1">
      <c r="A2" s="5"/>
      <c r="B2" s="44" t="s">
        <v>34</v>
      </c>
      <c r="C2" s="45"/>
      <c r="D2" s="45"/>
      <c r="E2" s="45"/>
      <c r="F2" s="45"/>
      <c r="G2" s="45"/>
      <c r="H2" s="45"/>
    </row>
    <row r="3" spans="1:8" ht="39" customHeight="1" thickBot="1">
      <c r="A3" s="5"/>
      <c r="B3" s="46" t="s">
        <v>0</v>
      </c>
      <c r="C3" s="46" t="s">
        <v>1</v>
      </c>
      <c r="D3" s="49" t="s">
        <v>32</v>
      </c>
      <c r="E3" s="49"/>
      <c r="F3" s="49"/>
      <c r="G3" s="49"/>
      <c r="H3" s="47" t="s">
        <v>2</v>
      </c>
    </row>
    <row r="4" spans="1:8" ht="323.5" customHeight="1" thickBot="1">
      <c r="A4" s="6"/>
      <c r="B4" s="46"/>
      <c r="C4" s="46"/>
      <c r="D4" s="50" t="s">
        <v>35</v>
      </c>
      <c r="E4" s="51"/>
      <c r="F4" s="50" t="s">
        <v>36</v>
      </c>
      <c r="G4" s="51"/>
      <c r="H4" s="47"/>
    </row>
    <row r="5" spans="1:8" ht="51.65" customHeight="1" thickBot="1">
      <c r="A5" s="6"/>
      <c r="B5" s="46"/>
      <c r="C5" s="46"/>
      <c r="D5" s="28" t="s">
        <v>30</v>
      </c>
      <c r="E5" s="28" t="s">
        <v>3</v>
      </c>
      <c r="F5" s="28" t="s">
        <v>30</v>
      </c>
      <c r="G5" s="28" t="s">
        <v>3</v>
      </c>
      <c r="H5" s="48"/>
    </row>
    <row r="6" spans="1:8" ht="12" customHeight="1" thickBot="1">
      <c r="A6" s="7"/>
      <c r="B6" s="25">
        <v>1</v>
      </c>
      <c r="C6" s="26">
        <v>2</v>
      </c>
      <c r="D6" s="27">
        <v>3</v>
      </c>
      <c r="E6" s="19">
        <v>4</v>
      </c>
      <c r="F6" s="19">
        <v>5</v>
      </c>
      <c r="G6" s="19">
        <v>6</v>
      </c>
      <c r="H6" s="19">
        <v>7</v>
      </c>
    </row>
    <row r="7" spans="1:8" ht="18" customHeight="1">
      <c r="A7" s="1"/>
      <c r="B7" s="8">
        <v>1</v>
      </c>
      <c r="C7" s="22" t="s">
        <v>4</v>
      </c>
      <c r="D7" s="31">
        <v>0</v>
      </c>
      <c r="E7" s="32">
        <f>D7*2620</f>
        <v>0</v>
      </c>
      <c r="F7" s="21">
        <v>0</v>
      </c>
      <c r="G7" s="20">
        <f>F7*5250</f>
        <v>0</v>
      </c>
      <c r="H7" s="30">
        <f>E7+G7</f>
        <v>0</v>
      </c>
    </row>
    <row r="8" spans="1:8" ht="18" customHeight="1">
      <c r="A8" s="1"/>
      <c r="B8" s="9">
        <v>2</v>
      </c>
      <c r="C8" s="23" t="s">
        <v>5</v>
      </c>
      <c r="D8" s="31">
        <v>0</v>
      </c>
      <c r="E8" s="32">
        <f t="shared" ref="E8:E32" si="0">D8*2620</f>
        <v>0</v>
      </c>
      <c r="F8" s="21">
        <v>0</v>
      </c>
      <c r="G8" s="20">
        <f t="shared" ref="G8:G32" si="1">F8*5250</f>
        <v>0</v>
      </c>
      <c r="H8" s="30">
        <f t="shared" ref="H8:H32" si="2">E8+G8</f>
        <v>0</v>
      </c>
    </row>
    <row r="9" spans="1:8" ht="18" customHeight="1">
      <c r="A9" s="1"/>
      <c r="B9" s="10">
        <v>3</v>
      </c>
      <c r="C9" s="23" t="s">
        <v>6</v>
      </c>
      <c r="D9" s="31">
        <v>0</v>
      </c>
      <c r="E9" s="32">
        <f t="shared" si="0"/>
        <v>0</v>
      </c>
      <c r="F9" s="21">
        <v>70</v>
      </c>
      <c r="G9" s="20">
        <f t="shared" si="1"/>
        <v>367500</v>
      </c>
      <c r="H9" s="30">
        <f t="shared" si="2"/>
        <v>367500</v>
      </c>
    </row>
    <row r="10" spans="1:8" ht="18" customHeight="1">
      <c r="A10" s="1"/>
      <c r="B10" s="9">
        <v>4</v>
      </c>
      <c r="C10" s="23" t="s">
        <v>7</v>
      </c>
      <c r="D10" s="31">
        <v>0</v>
      </c>
      <c r="E10" s="32">
        <f t="shared" si="0"/>
        <v>0</v>
      </c>
      <c r="F10" s="21">
        <v>0</v>
      </c>
      <c r="G10" s="20">
        <f t="shared" si="1"/>
        <v>0</v>
      </c>
      <c r="H10" s="30">
        <f t="shared" si="2"/>
        <v>0</v>
      </c>
    </row>
    <row r="11" spans="1:8" ht="18" customHeight="1">
      <c r="A11" s="1"/>
      <c r="B11" s="10">
        <v>5</v>
      </c>
      <c r="C11" s="23" t="s">
        <v>8</v>
      </c>
      <c r="D11" s="31">
        <v>0</v>
      </c>
      <c r="E11" s="32">
        <f t="shared" si="0"/>
        <v>0</v>
      </c>
      <c r="F11" s="21">
        <v>55</v>
      </c>
      <c r="G11" s="20">
        <f t="shared" si="1"/>
        <v>288750</v>
      </c>
      <c r="H11" s="30">
        <f t="shared" si="2"/>
        <v>288750</v>
      </c>
    </row>
    <row r="12" spans="1:8" ht="18" customHeight="1">
      <c r="A12" s="1"/>
      <c r="B12" s="9">
        <v>6</v>
      </c>
      <c r="C12" s="23" t="s">
        <v>9</v>
      </c>
      <c r="D12" s="31">
        <v>107</v>
      </c>
      <c r="E12" s="32">
        <f t="shared" si="0"/>
        <v>280340</v>
      </c>
      <c r="F12" s="21">
        <v>0</v>
      </c>
      <c r="G12" s="20">
        <f t="shared" si="1"/>
        <v>0</v>
      </c>
      <c r="H12" s="30">
        <f t="shared" si="2"/>
        <v>280340</v>
      </c>
    </row>
    <row r="13" spans="1:8" ht="18" customHeight="1">
      <c r="A13" s="1"/>
      <c r="B13" s="10">
        <v>7</v>
      </c>
      <c r="C13" s="23" t="s">
        <v>10</v>
      </c>
      <c r="D13" s="31">
        <v>0</v>
      </c>
      <c r="E13" s="32">
        <f t="shared" si="0"/>
        <v>0</v>
      </c>
      <c r="F13" s="21">
        <v>38</v>
      </c>
      <c r="G13" s="20">
        <f t="shared" si="1"/>
        <v>199500</v>
      </c>
      <c r="H13" s="30">
        <f t="shared" si="2"/>
        <v>199500</v>
      </c>
    </row>
    <row r="14" spans="1:8" ht="22.25" customHeight="1">
      <c r="A14" s="1"/>
      <c r="B14" s="9">
        <v>8</v>
      </c>
      <c r="C14" s="23" t="s">
        <v>11</v>
      </c>
      <c r="D14" s="31">
        <v>0</v>
      </c>
      <c r="E14" s="32">
        <f t="shared" si="0"/>
        <v>0</v>
      </c>
      <c r="F14" s="21">
        <v>0</v>
      </c>
      <c r="G14" s="20">
        <f t="shared" si="1"/>
        <v>0</v>
      </c>
      <c r="H14" s="30">
        <f t="shared" si="2"/>
        <v>0</v>
      </c>
    </row>
    <row r="15" spans="1:8" ht="18" customHeight="1">
      <c r="A15" s="1"/>
      <c r="B15" s="10">
        <v>9</v>
      </c>
      <c r="C15" s="23" t="s">
        <v>12</v>
      </c>
      <c r="D15" s="31">
        <v>20</v>
      </c>
      <c r="E15" s="32">
        <f t="shared" si="0"/>
        <v>52400</v>
      </c>
      <c r="F15" s="21">
        <v>0</v>
      </c>
      <c r="G15" s="20">
        <f t="shared" si="1"/>
        <v>0</v>
      </c>
      <c r="H15" s="30">
        <f t="shared" si="2"/>
        <v>52400</v>
      </c>
    </row>
    <row r="16" spans="1:8" ht="18" customHeight="1">
      <c r="A16" s="1"/>
      <c r="B16" s="9">
        <v>10</v>
      </c>
      <c r="C16" s="23" t="s">
        <v>13</v>
      </c>
      <c r="D16" s="31">
        <v>0</v>
      </c>
      <c r="E16" s="32">
        <f t="shared" si="0"/>
        <v>0</v>
      </c>
      <c r="F16" s="21">
        <v>0</v>
      </c>
      <c r="G16" s="20">
        <f t="shared" si="1"/>
        <v>0</v>
      </c>
      <c r="H16" s="30">
        <f t="shared" si="2"/>
        <v>0</v>
      </c>
    </row>
    <row r="17" spans="1:13" ht="18" customHeight="1">
      <c r="A17" s="1"/>
      <c r="B17" s="10">
        <v>11</v>
      </c>
      <c r="C17" s="23" t="s">
        <v>14</v>
      </c>
      <c r="D17" s="31">
        <v>80</v>
      </c>
      <c r="E17" s="32">
        <f t="shared" si="0"/>
        <v>209600</v>
      </c>
      <c r="F17" s="21">
        <v>41</v>
      </c>
      <c r="G17" s="20">
        <f t="shared" si="1"/>
        <v>215250</v>
      </c>
      <c r="H17" s="30">
        <f t="shared" si="2"/>
        <v>424850</v>
      </c>
    </row>
    <row r="18" spans="1:13" ht="18" customHeight="1">
      <c r="A18" s="1"/>
      <c r="B18" s="9">
        <v>12</v>
      </c>
      <c r="C18" s="23" t="s">
        <v>15</v>
      </c>
      <c r="D18" s="31">
        <v>0</v>
      </c>
      <c r="E18" s="32">
        <f t="shared" si="0"/>
        <v>0</v>
      </c>
      <c r="F18" s="21">
        <v>0</v>
      </c>
      <c r="G18" s="20">
        <f t="shared" si="1"/>
        <v>0</v>
      </c>
      <c r="H18" s="30">
        <f t="shared" si="2"/>
        <v>0</v>
      </c>
    </row>
    <row r="19" spans="1:13" ht="18" customHeight="1">
      <c r="A19" s="1"/>
      <c r="B19" s="10">
        <v>13</v>
      </c>
      <c r="C19" s="23" t="s">
        <v>16</v>
      </c>
      <c r="D19" s="31">
        <v>0</v>
      </c>
      <c r="E19" s="32">
        <f t="shared" si="0"/>
        <v>0</v>
      </c>
      <c r="F19" s="21">
        <v>14</v>
      </c>
      <c r="G19" s="20">
        <f t="shared" si="1"/>
        <v>73500</v>
      </c>
      <c r="H19" s="30">
        <f t="shared" si="2"/>
        <v>73500</v>
      </c>
    </row>
    <row r="20" spans="1:13" ht="18" customHeight="1">
      <c r="A20" s="1"/>
      <c r="B20" s="9">
        <v>14</v>
      </c>
      <c r="C20" s="23" t="s">
        <v>17</v>
      </c>
      <c r="D20" s="31">
        <v>0</v>
      </c>
      <c r="E20" s="32">
        <f t="shared" si="0"/>
        <v>0</v>
      </c>
      <c r="F20" s="21">
        <v>78</v>
      </c>
      <c r="G20" s="20">
        <f t="shared" si="1"/>
        <v>409500</v>
      </c>
      <c r="H20" s="30">
        <f t="shared" si="2"/>
        <v>409500</v>
      </c>
    </row>
    <row r="21" spans="1:13" ht="18" customHeight="1">
      <c r="A21" s="1"/>
      <c r="B21" s="10">
        <v>15</v>
      </c>
      <c r="C21" s="23" t="s">
        <v>18</v>
      </c>
      <c r="D21" s="31">
        <v>0</v>
      </c>
      <c r="E21" s="32">
        <f t="shared" si="0"/>
        <v>0</v>
      </c>
      <c r="F21" s="21">
        <v>0</v>
      </c>
      <c r="G21" s="20">
        <f t="shared" si="1"/>
        <v>0</v>
      </c>
      <c r="H21" s="30">
        <f t="shared" si="2"/>
        <v>0</v>
      </c>
    </row>
    <row r="22" spans="1:13" ht="18" customHeight="1">
      <c r="A22" s="1"/>
      <c r="B22" s="9">
        <v>16</v>
      </c>
      <c r="C22" s="23" t="s">
        <v>19</v>
      </c>
      <c r="D22" s="31">
        <v>0</v>
      </c>
      <c r="E22" s="32">
        <f t="shared" si="0"/>
        <v>0</v>
      </c>
      <c r="F22" s="21">
        <v>107</v>
      </c>
      <c r="G22" s="20">
        <f t="shared" si="1"/>
        <v>561750</v>
      </c>
      <c r="H22" s="30">
        <f t="shared" si="2"/>
        <v>561750</v>
      </c>
    </row>
    <row r="23" spans="1:13" ht="18" customHeight="1">
      <c r="A23" s="1"/>
      <c r="B23" s="10">
        <v>17</v>
      </c>
      <c r="C23" s="23" t="s">
        <v>20</v>
      </c>
      <c r="D23" s="31">
        <v>0</v>
      </c>
      <c r="E23" s="32">
        <f t="shared" si="0"/>
        <v>0</v>
      </c>
      <c r="F23" s="21">
        <v>0</v>
      </c>
      <c r="G23" s="20">
        <f t="shared" si="1"/>
        <v>0</v>
      </c>
      <c r="H23" s="30">
        <f t="shared" si="2"/>
        <v>0</v>
      </c>
    </row>
    <row r="24" spans="1:13" ht="18" customHeight="1">
      <c r="A24" s="1"/>
      <c r="B24" s="9">
        <v>18</v>
      </c>
      <c r="C24" s="23" t="s">
        <v>21</v>
      </c>
      <c r="D24" s="31">
        <v>0</v>
      </c>
      <c r="E24" s="32">
        <f t="shared" si="0"/>
        <v>0</v>
      </c>
      <c r="F24" s="21">
        <v>51</v>
      </c>
      <c r="G24" s="20">
        <f t="shared" si="1"/>
        <v>267750</v>
      </c>
      <c r="H24" s="30">
        <f t="shared" si="2"/>
        <v>267750</v>
      </c>
      <c r="M24" s="24"/>
    </row>
    <row r="25" spans="1:13" ht="18" customHeight="1">
      <c r="A25" s="1"/>
      <c r="B25" s="10">
        <v>19</v>
      </c>
      <c r="C25" s="23" t="s">
        <v>22</v>
      </c>
      <c r="D25" s="31">
        <v>1</v>
      </c>
      <c r="E25" s="32">
        <f t="shared" si="0"/>
        <v>2620</v>
      </c>
      <c r="F25" s="21">
        <v>0</v>
      </c>
      <c r="G25" s="20">
        <f t="shared" si="1"/>
        <v>0</v>
      </c>
      <c r="H25" s="30">
        <f t="shared" si="2"/>
        <v>2620</v>
      </c>
    </row>
    <row r="26" spans="1:13" ht="18" customHeight="1">
      <c r="A26" s="1"/>
      <c r="B26" s="9">
        <v>20</v>
      </c>
      <c r="C26" s="23" t="s">
        <v>23</v>
      </c>
      <c r="D26" s="31">
        <v>0</v>
      </c>
      <c r="E26" s="32">
        <f t="shared" si="0"/>
        <v>0</v>
      </c>
      <c r="F26" s="21">
        <v>0</v>
      </c>
      <c r="G26" s="20">
        <f t="shared" si="1"/>
        <v>0</v>
      </c>
      <c r="H26" s="30">
        <f t="shared" si="2"/>
        <v>0</v>
      </c>
    </row>
    <row r="27" spans="1:13" ht="18" customHeight="1">
      <c r="A27" s="1"/>
      <c r="B27" s="10">
        <v>21</v>
      </c>
      <c r="C27" s="23" t="s">
        <v>24</v>
      </c>
      <c r="D27" s="31">
        <v>0</v>
      </c>
      <c r="E27" s="32">
        <f t="shared" si="0"/>
        <v>0</v>
      </c>
      <c r="F27" s="21">
        <v>0</v>
      </c>
      <c r="G27" s="20">
        <f t="shared" si="1"/>
        <v>0</v>
      </c>
      <c r="H27" s="30">
        <f t="shared" si="2"/>
        <v>0</v>
      </c>
    </row>
    <row r="28" spans="1:13" ht="18" customHeight="1">
      <c r="A28" s="1"/>
      <c r="B28" s="9">
        <v>22</v>
      </c>
      <c r="C28" s="23" t="s">
        <v>25</v>
      </c>
      <c r="D28" s="31">
        <v>268</v>
      </c>
      <c r="E28" s="32">
        <f t="shared" si="0"/>
        <v>702160</v>
      </c>
      <c r="F28" s="21">
        <v>311</v>
      </c>
      <c r="G28" s="20">
        <f t="shared" si="1"/>
        <v>1632750</v>
      </c>
      <c r="H28" s="30">
        <f t="shared" si="2"/>
        <v>2334910</v>
      </c>
    </row>
    <row r="29" spans="1:13" ht="18" customHeight="1">
      <c r="A29" s="1"/>
      <c r="B29" s="10">
        <v>23</v>
      </c>
      <c r="C29" s="23" t="s">
        <v>26</v>
      </c>
      <c r="D29" s="31">
        <v>0</v>
      </c>
      <c r="E29" s="32">
        <f t="shared" si="0"/>
        <v>0</v>
      </c>
      <c r="F29" s="21">
        <v>51</v>
      </c>
      <c r="G29" s="20">
        <f t="shared" si="1"/>
        <v>267750</v>
      </c>
      <c r="H29" s="30">
        <f t="shared" si="2"/>
        <v>267750</v>
      </c>
    </row>
    <row r="30" spans="1:13" ht="18" customHeight="1">
      <c r="A30" s="1"/>
      <c r="B30" s="9">
        <v>24</v>
      </c>
      <c r="C30" s="23" t="s">
        <v>27</v>
      </c>
      <c r="D30" s="31">
        <v>0</v>
      </c>
      <c r="E30" s="32">
        <f t="shared" si="0"/>
        <v>0</v>
      </c>
      <c r="F30" s="21">
        <v>0</v>
      </c>
      <c r="G30" s="20">
        <f t="shared" si="1"/>
        <v>0</v>
      </c>
      <c r="H30" s="30">
        <f t="shared" si="2"/>
        <v>0</v>
      </c>
    </row>
    <row r="31" spans="1:13" ht="18" customHeight="1" thickBot="1">
      <c r="A31" s="1"/>
      <c r="B31" s="29">
        <v>25</v>
      </c>
      <c r="C31" s="40" t="s">
        <v>28</v>
      </c>
      <c r="D31" s="33">
        <v>0</v>
      </c>
      <c r="E31" s="35">
        <f t="shared" si="0"/>
        <v>0</v>
      </c>
      <c r="F31" s="37">
        <v>0</v>
      </c>
      <c r="G31" s="38">
        <f t="shared" si="1"/>
        <v>0</v>
      </c>
      <c r="H31" s="39">
        <f t="shared" si="2"/>
        <v>0</v>
      </c>
    </row>
    <row r="32" spans="1:13" ht="27.75" customHeight="1" thickBot="1">
      <c r="A32" s="11"/>
      <c r="B32" s="42" t="s">
        <v>29</v>
      </c>
      <c r="C32" s="43"/>
      <c r="D32" s="34">
        <f>SUM(SUM(D7:D31))</f>
        <v>476</v>
      </c>
      <c r="E32" s="36">
        <f t="shared" si="0"/>
        <v>1247120</v>
      </c>
      <c r="F32" s="34">
        <f>SUM(SUM(F7:F31))</f>
        <v>816</v>
      </c>
      <c r="G32" s="36">
        <f t="shared" si="1"/>
        <v>4284000</v>
      </c>
      <c r="H32" s="36">
        <f t="shared" si="2"/>
        <v>5531120</v>
      </c>
    </row>
    <row r="33" spans="1:14" ht="17.25" customHeight="1">
      <c r="A33" s="12"/>
      <c r="B33" s="12"/>
      <c r="C33" s="13"/>
      <c r="D33" s="14"/>
      <c r="E33" s="14"/>
      <c r="F33" s="14"/>
      <c r="G33" s="14"/>
      <c r="H33" s="14"/>
    </row>
    <row r="34" spans="1:14" ht="71.400000000000006" customHeight="1">
      <c r="A34" s="15"/>
      <c r="B34" s="41" t="s">
        <v>33</v>
      </c>
      <c r="C34" s="41"/>
      <c r="D34" s="41"/>
      <c r="E34" s="41"/>
      <c r="F34" s="41"/>
      <c r="G34" s="41"/>
      <c r="H34" s="18" t="s">
        <v>31</v>
      </c>
      <c r="I34" s="17"/>
      <c r="J34" s="16"/>
      <c r="K34" s="17"/>
      <c r="L34" s="17"/>
      <c r="M34" s="16"/>
      <c r="N34" s="18"/>
    </row>
    <row r="35" spans="1:14" ht="14.25" customHeight="1"/>
    <row r="36" spans="1:14" ht="14.25" customHeight="1"/>
    <row r="37" spans="1:14" ht="14.25" customHeight="1"/>
    <row r="38" spans="1:14" ht="14.25" customHeight="1"/>
    <row r="39" spans="1:14" ht="14.25" customHeight="1"/>
    <row r="40" spans="1:14" ht="14.25" customHeight="1"/>
    <row r="41" spans="1:14" ht="14.25" customHeight="1"/>
    <row r="42" spans="1:14" ht="14.25" customHeight="1"/>
    <row r="43" spans="1:14" ht="14.25" customHeight="1"/>
    <row r="44" spans="1:14" ht="14.25" customHeight="1"/>
    <row r="45" spans="1:14" ht="14.25" customHeight="1"/>
    <row r="46" spans="1:14" ht="14.25" customHeight="1"/>
    <row r="47" spans="1:14" ht="14.25" customHeight="1"/>
    <row r="48" spans="1:1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9">
    <mergeCell ref="B34:G34"/>
    <mergeCell ref="B32:C32"/>
    <mergeCell ref="B2:H2"/>
    <mergeCell ref="B3:B5"/>
    <mergeCell ref="C3:C5"/>
    <mergeCell ref="H3:H5"/>
    <mergeCell ref="D3:G3"/>
    <mergeCell ref="D4:E4"/>
    <mergeCell ref="F4:G4"/>
  </mergeCells>
  <pageMargins left="0.7" right="0.7" top="0.75" bottom="0.75" header="0" footer="0"/>
  <pageSetup paperSize="9"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User245</dc:creator>
  <cp:lastModifiedBy>Yuliia Maidaniuk</cp:lastModifiedBy>
  <cp:lastPrinted>2024-04-10T14:25:34Z</cp:lastPrinted>
  <dcterms:created xsi:type="dcterms:W3CDTF">2022-09-09T06:53:20Z</dcterms:created>
  <dcterms:modified xsi:type="dcterms:W3CDTF">2024-04-10T14:25:37Z</dcterms:modified>
</cp:coreProperties>
</file>