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онкологія\10.04\укрмед\"/>
    </mc:Choice>
  </mc:AlternateContent>
  <xr:revisionPtr revIDLastSave="0" documentId="13_ncr:1_{A1F533CC-BB54-4458-89BF-2627F57319E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WbJoZsAny62H7sijtKexuaXhnVYYCbUrE7+xjW8AWIg="/>
    </ext>
  </extLst>
</workbook>
</file>

<file path=xl/calcChain.xml><?xml version="1.0" encoding="utf-8"?>
<calcChain xmlns="http://schemas.openxmlformats.org/spreadsheetml/2006/main">
  <c r="G7" i="1" l="1"/>
  <c r="G10" i="1"/>
  <c r="G11" i="1"/>
  <c r="G14" i="1"/>
  <c r="G15" i="1"/>
  <c r="G18" i="1"/>
  <c r="G19" i="1"/>
  <c r="G22" i="1"/>
  <c r="G23" i="1"/>
  <c r="G26" i="1"/>
  <c r="G27" i="1"/>
  <c r="G30" i="1"/>
  <c r="G31" i="1"/>
  <c r="F7" i="1"/>
  <c r="F8" i="1"/>
  <c r="G8" i="1" s="1"/>
  <c r="F9" i="1"/>
  <c r="G9" i="1" s="1"/>
  <c r="F10" i="1"/>
  <c r="F11" i="1"/>
  <c r="F12" i="1"/>
  <c r="G12" i="1" s="1"/>
  <c r="F13" i="1"/>
  <c r="G13" i="1" s="1"/>
  <c r="F14" i="1"/>
  <c r="F15" i="1"/>
  <c r="F16" i="1"/>
  <c r="G16" i="1" s="1"/>
  <c r="F17" i="1"/>
  <c r="G17" i="1" s="1"/>
  <c r="F18" i="1"/>
  <c r="F19" i="1"/>
  <c r="F20" i="1"/>
  <c r="G20" i="1" s="1"/>
  <c r="F21" i="1"/>
  <c r="G21" i="1" s="1"/>
  <c r="F22" i="1"/>
  <c r="F23" i="1"/>
  <c r="F24" i="1"/>
  <c r="G24" i="1" s="1"/>
  <c r="F25" i="1"/>
  <c r="G25" i="1" s="1"/>
  <c r="F26" i="1"/>
  <c r="F27" i="1"/>
  <c r="F28" i="1"/>
  <c r="G28" i="1" s="1"/>
  <c r="F29" i="1"/>
  <c r="G29" i="1" s="1"/>
  <c r="F30" i="1"/>
  <c r="F31" i="1"/>
  <c r="F6" i="1"/>
  <c r="G6" i="1" s="1"/>
  <c r="E7" i="1"/>
  <c r="E8" i="1"/>
  <c r="E9" i="1"/>
  <c r="E10" i="1"/>
  <c r="E11" i="1"/>
  <c r="E12" i="1"/>
  <c r="E13" i="1"/>
  <c r="E14" i="1"/>
  <c r="E15" i="1"/>
  <c r="E16" i="1"/>
  <c r="E17" i="1"/>
  <c r="E18" i="1"/>
  <c r="E19" i="1"/>
  <c r="E20" i="1"/>
  <c r="E21" i="1"/>
  <c r="E22" i="1"/>
  <c r="E23" i="1"/>
  <c r="E24" i="1"/>
  <c r="E25" i="1"/>
  <c r="E26" i="1"/>
  <c r="E27" i="1"/>
  <c r="E28" i="1"/>
  <c r="E29" i="1"/>
  <c r="E30" i="1"/>
  <c r="E31" i="1"/>
  <c r="E6" i="1"/>
  <c r="E32" i="1" l="1"/>
  <c r="D32" i="1"/>
  <c r="F32" i="1" s="1"/>
  <c r="G32" i="1" s="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<sst xmlns="http://schemas.openxmlformats.org/spreadsheetml/2006/main" count="38" uniqueCount="38">
  <si>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</si>
  <si>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</si>
  <si>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</si>
  <si>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</si>
  <si>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</si>
  <si>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</si>
  <si>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</si>
  <si>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</si>
  <si>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</si>
  <si>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</si>
  <si>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</si>
  <si>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</si>
  <si>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</si>
  <si>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</si>
  <si>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</si>
  <si>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</si>
  <si>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</si>
  <si>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</si>
  <si>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</si>
  <si>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</si>
  <si>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</si>
  <si>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</si>
  <si>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</si>
  <si>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</si>
  <si>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</si>
  <si>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</si>
  <si>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</si>
  <si>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</si>
  <si>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</si>
  <si>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</si>
  <si>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</si>
  <si>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</si>
  <si>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к-сть таблеток</t>
  </si>
  <si>
    <t>к-сть упаковок</t>
  </si>
  <si>
    <t>Генеральний директор</t>
  </si>
  <si>
    <t>Едем АДАМАНОВ</t>
  </si>
  <si>
    <r>
      <t>АБІРОН
 таблетки по 250 мг, по 120 таблеток у контейнері; по 1 контейнеру у картонній коробці</t>
    </r>
    <r>
      <rPr>
        <sz val="11"/>
        <color theme="1"/>
        <rFont val="Times New Roman"/>
      </rPr>
      <t xml:space="preserve">
</t>
    </r>
    <r>
      <rPr>
        <b/>
        <sz val="11"/>
        <color theme="1"/>
        <rFont val="Times New Roman"/>
      </rPr>
      <t>(Абіратерон, 250 мг)</t>
    </r>
    <r>
      <rPr>
        <sz val="11"/>
        <color theme="1"/>
        <rFont val="Times New Roman"/>
      </rPr>
      <t xml:space="preserve">
</t>
    </r>
    <r>
      <rPr>
        <b/>
        <sz val="11"/>
        <color theme="1"/>
        <rFont val="Times New Roman"/>
      </rPr>
      <t xml:space="preserve">Виробник: Гетеро Лабз Лімітед, Індія
</t>
    </r>
    <r>
      <rPr>
        <sz val="11"/>
        <color theme="1"/>
        <rFont val="Times New Roman"/>
      </rPr>
      <t xml:space="preserve">
</t>
    </r>
    <r>
      <rPr>
        <b/>
        <sz val="11"/>
        <color theme="1"/>
        <rFont val="Times New Roman"/>
      </rPr>
      <t>Ціна за таблетку - 35,98 грн
(mnn id: 15116)</t>
    </r>
  </si>
  <si>
    <t xml:space="preserve">ЗАТВЕРДЖЕНО
наказ державного підприємства 
«Медичні закупівлі України»
 від 10 квітня 2024 року №343-Р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</si>
</sst>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scheme val="minor"/>
    </font>
    <font>
      <sz val="11"/>
      <color theme="1"/>
      <name val="Calibri"/>
      <family val="2"/>
      <charset val="204"/>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sz val="11"/>
      <color theme="1"/>
      <name val="Times New Roman"/>
    </font>
    <font>
      <b/>
      <sz val="18"/>
      <color theme="1"/>
      <name val="Times New Roman"/>
      <family val="1"/>
      <charset val="204"/>
    </font>
    <font>
      <b/>
      <sz val="11"/>
      <color theme="1"/>
      <name val="Times New Roman"/>
      <family val="1"/>
      <charset val="204"/>
    </font>
    <font>
      <sz val="14"/>
      <color theme="1"/>
      <name val="Times New Roman"/>
      <family val="1"/>
      <charset val="204"/>
    </font>
    <font>
      <b/>
      <sz val="15"/>
      <color rgb="FF000000"/>
      <name val="Times New Roman"/>
      <family val="1"/>
      <charset val="204"/>
    </font>
    <font>
      <b/>
      <sz val="16"/>
      <color theme="1"/>
      <name val="Times New Roman"/>
      <family val="1"/>
      <charset val="204"/>
    </font>
    <font>
      <b/>
      <sz val="11"/>
      <name val="Calibri"/>
      <family val="2"/>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style="medium">
        <color rgb="FF000000"/>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2" borderId="1"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Alignment="1">
      <alignment horizontal="center" vertical="center" wrapText="1"/>
    </xf>
    <xf numFmtId="1" fontId="8" fillId="0" borderId="0" xfId="0" applyNumberFormat="1" applyFont="1" applyAlignment="1">
      <alignment horizontal="center" vertical="center" wrapText="1"/>
    </xf>
    <xf numFmtId="1" fontId="8" fillId="0" borderId="9" xfId="0" applyNumberFormat="1" applyFont="1" applyBorder="1" applyAlignment="1">
      <alignment horizontal="center" vertical="center" wrapText="1"/>
    </xf>
    <xf numFmtId="0" fontId="9" fillId="0" borderId="0" xfId="0" applyFont="1"/>
    <xf numFmtId="0" fontId="10" fillId="0" borderId="0" xfId="0" applyFont="1" applyAlignment="1">
      <alignment horizontal="left" vertical="center" wrapText="1"/>
    </xf>
    <xf numFmtId="0" fontId="11" fillId="0" borderId="0" xfId="0" applyFont="1" applyAlignment="1">
      <alignment horizontal="center" vertical="center"/>
    </xf>
    <xf numFmtId="0" fontId="6" fillId="0" borderId="0" xfId="0" applyFont="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9" fillId="0" borderId="0" xfId="0" applyFont="1" applyAlignment="1">
      <alignment vertical="center"/>
    </xf>
    <xf numFmtId="0" fontId="6" fillId="0" borderId="13" xfId="0" applyFont="1" applyBorder="1" applyAlignment="1">
      <alignment vertical="center" wrapText="1"/>
    </xf>
    <xf numFmtId="0" fontId="15" fillId="2" borderId="3" xfId="0" applyFont="1" applyFill="1" applyBorder="1" applyAlignment="1">
      <alignment horizontal="center" vertical="center" wrapText="1"/>
    </xf>
    <xf numFmtId="1" fontId="8" fillId="0" borderId="14" xfId="0" applyNumberFormat="1" applyFont="1" applyBorder="1" applyAlignment="1">
      <alignment horizontal="center" vertical="center" wrapText="1"/>
    </xf>
    <xf numFmtId="3" fontId="19" fillId="2" borderId="14" xfId="0" applyNumberFormat="1" applyFont="1" applyFill="1" applyBorder="1" applyAlignment="1">
      <alignment horizontal="center" vertical="center"/>
    </xf>
    <xf numFmtId="0" fontId="3" fillId="2" borderId="17" xfId="0" applyFont="1" applyFill="1" applyBorder="1" applyAlignment="1">
      <alignment horizontal="center" vertical="center" wrapText="1"/>
    </xf>
    <xf numFmtId="0" fontId="6" fillId="2" borderId="13" xfId="0" applyFont="1" applyFill="1" applyBorder="1" applyAlignment="1">
      <alignment vertical="center" wrapText="1"/>
    </xf>
    <xf numFmtId="1" fontId="8" fillId="0" borderId="15" xfId="0" applyNumberFormat="1" applyFont="1" applyBorder="1" applyAlignment="1">
      <alignment horizontal="center" vertical="center" wrapText="1"/>
    </xf>
    <xf numFmtId="4" fontId="6" fillId="2" borderId="18" xfId="0" applyNumberFormat="1" applyFont="1" applyFill="1" applyBorder="1" applyAlignment="1">
      <alignment horizontal="center" vertical="center" wrapText="1"/>
    </xf>
    <xf numFmtId="0" fontId="5" fillId="0" borderId="13" xfId="0" applyFont="1" applyBorder="1"/>
    <xf numFmtId="4" fontId="3" fillId="0" borderId="19" xfId="0" applyNumberFormat="1" applyFont="1" applyBorder="1" applyAlignment="1">
      <alignment horizontal="center" vertical="center" wrapText="1"/>
    </xf>
    <xf numFmtId="0" fontId="2" fillId="0" borderId="0" xfId="0" applyFont="1"/>
    <xf numFmtId="3" fontId="3" fillId="0" borderId="21" xfId="0" applyNumberFormat="1" applyFont="1" applyBorder="1" applyAlignment="1">
      <alignment horizontal="center" vertical="center" wrapText="1"/>
    </xf>
    <xf numFmtId="4" fontId="13" fillId="2" borderId="1" xfId="0" applyNumberFormat="1" applyFont="1" applyFill="1" applyBorder="1" applyAlignment="1">
      <alignment horizontal="right" vertical="center" wrapText="1"/>
    </xf>
    <xf numFmtId="0" fontId="1" fillId="0" borderId="0" xfId="0" applyFont="1"/>
    <xf numFmtId="0" fontId="3" fillId="3" borderId="0" xfId="0" applyFont="1" applyFill="1" applyAlignment="1">
      <alignment horizontal="center" vertical="center"/>
    </xf>
    <xf numFmtId="3" fontId="3" fillId="3" borderId="21" xfId="0" applyNumberFormat="1" applyFont="1" applyFill="1" applyBorder="1" applyAlignment="1">
      <alignment horizontal="center" vertical="center" wrapText="1"/>
    </xf>
    <xf numFmtId="0" fontId="1" fillId="3" borderId="0" xfId="0" applyFont="1" applyFill="1"/>
    <xf numFmtId="0" fontId="9" fillId="3" borderId="0" xfId="0" applyFont="1" applyFill="1"/>
    <xf numFmtId="0" fontId="0" fillId="3" borderId="0" xfId="0" applyFill="1"/>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6" xfId="0" applyFont="1" applyBorder="1" applyAlignment="1">
      <alignment horizontal="center" vertical="center"/>
    </xf>
    <xf numFmtId="0" fontId="3" fillId="3" borderId="6" xfId="0" applyFont="1" applyFill="1" applyBorder="1" applyAlignment="1">
      <alignment horizontal="center" vertical="center"/>
    </xf>
    <xf numFmtId="0" fontId="3" fillId="3" borderId="24" xfId="0" applyFont="1" applyFill="1" applyBorder="1" applyAlignment="1">
      <alignment horizontal="center" vertical="center"/>
    </xf>
    <xf numFmtId="0" fontId="3" fillId="0" borderId="25" xfId="0" applyFont="1" applyBorder="1" applyAlignment="1">
      <alignment horizontal="center" vertical="center"/>
    </xf>
    <xf numFmtId="3" fontId="3" fillId="0" borderId="26"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3" borderId="29" xfId="0" applyFont="1" applyFill="1" applyBorder="1" applyAlignment="1">
      <alignment horizontal="left" vertical="center" wrapText="1"/>
    </xf>
    <xf numFmtId="0" fontId="6" fillId="0" borderId="22" xfId="0" applyFont="1" applyBorder="1" applyAlignment="1">
      <alignment horizontal="left" vertical="center" wrapText="1"/>
    </xf>
    <xf numFmtId="4" fontId="3" fillId="0" borderId="13" xfId="0" applyNumberFormat="1" applyFont="1" applyBorder="1" applyAlignment="1">
      <alignment horizontal="center" vertical="center" wrapText="1"/>
    </xf>
    <xf numFmtId="4" fontId="19" fillId="0" borderId="14" xfId="0" applyNumberFormat="1" applyFont="1" applyBorder="1" applyAlignment="1">
      <alignment horizontal="center" vertical="center" wrapText="1"/>
    </xf>
    <xf numFmtId="4" fontId="6" fillId="2" borderId="30"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17" fillId="0" borderId="15" xfId="0" applyFont="1" applyBorder="1" applyAlignment="1">
      <alignment horizontal="left" vertical="center" wrapText="1"/>
    </xf>
    <xf numFmtId="0" fontId="18" fillId="0" borderId="16" xfId="0" applyFont="1" applyBorder="1"/>
    <xf numFmtId="0" fontId="13" fillId="2" borderId="11" xfId="0" applyFont="1" applyFill="1" applyBorder="1" applyAlignment="1">
      <alignment horizontal="left" vertical="center" wrapText="1"/>
    </xf>
    <xf numFmtId="0" fontId="5" fillId="0" borderId="12" xfId="0" applyFont="1" applyBorder="1"/>
    <xf numFmtId="0" fontId="16" fillId="0" borderId="2" xfId="0" applyFont="1" applyBorder="1" applyAlignment="1">
      <alignment horizontal="center" vertical="center" wrapText="1"/>
    </xf>
    <xf numFmtId="0" fontId="5" fillId="0" borderId="2" xfId="0" applyFont="1" applyBorder="1"/>
    <xf numFmtId="0" fontId="6" fillId="0" borderId="3" xfId="0" applyFont="1" applyBorder="1" applyAlignment="1">
      <alignment horizontal="center" vertical="center" wrapText="1"/>
    </xf>
    <xf numFmtId="0" fontId="5" fillId="0" borderId="6" xfId="0" applyFont="1" applyBorder="1"/>
    <xf numFmtId="0" fontId="5" fillId="0" borderId="7" xfId="0" applyFont="1" applyBorder="1"/>
    <xf numFmtId="0" fontId="19" fillId="2" borderId="5" xfId="0" applyFont="1" applyFill="1" applyBorder="1" applyAlignment="1">
      <alignment horizontal="center" vertical="center" wrapText="1"/>
    </xf>
    <xf numFmtId="0" fontId="18" fillId="0" borderId="8" xfId="0" applyFont="1" applyBorder="1"/>
    <xf numFmtId="0" fontId="14" fillId="0" borderId="4" xfId="0" applyFont="1" applyBorder="1" applyAlignment="1">
      <alignment horizontal="center" vertical="center" wrapText="1"/>
    </xf>
    <xf numFmtId="0" fontId="14" fillId="0" borderId="20" xfId="0" applyFont="1" applyBorder="1" applyAlignment="1">
      <alignment horizontal="center" vertical="center" wrapText="1"/>
    </xf>
    <xf numFmtId="0" fontId="5" fillId="0" borderId="10" xfId="0" applyFont="1" applyBorder="1"/>
    <xf numFmtId="3" fontId="3" fillId="0" borderId="31" xfId="0" applyNumberFormat="1"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zoomScale="55" zoomScaleNormal="55" workbookViewId="0">
      <selection sqref="A1:G35"/>
    </sheetView>
  </sheetViews>
  <sheetFormatPr defaultColWidth="14.453125" defaultRowHeight="15" customHeight="1" x14ac:dyDescent="0.35"/>
  <cols>
    <col min="1" max="2" width="5.36328125" customWidth="1"/>
    <col min="3" max="3" width="36.6328125" customWidth="1"/>
    <col min="4" max="5" width="25.453125" customWidth="1"/>
    <col min="6" max="6" width="22.54296875" customWidth="1"/>
    <col min="7" max="7" width="35.6328125" customWidth="1"/>
    <col min="8" max="8" width="14.6328125" customWidth="1"/>
  </cols>
  <sheetData>
    <row r="1" spans="1:11" ht="122" customHeight="1" x14ac:dyDescent="0.35">
      <c r="A1" s="1"/>
      <c r="B1" s="1"/>
      <c r="C1" s="2"/>
      <c r="D1" s="2"/>
      <c r="E1" s="2"/>
      <c r="F1" s="2"/>
      <c r="G1" s="3" t="s">
        <v>37</v>
      </c>
    </row>
    <row r="2" spans="1:11" ht="163" customHeight="1" thickBot="1" x14ac:dyDescent="0.4">
      <c r="A2" s="4"/>
      <c r="B2" s="55" t="s">
        <v>31</v>
      </c>
      <c r="C2" s="56"/>
      <c r="D2" s="56"/>
      <c r="E2" s="56"/>
      <c r="F2" s="56"/>
      <c r="G2" s="56"/>
    </row>
    <row r="3" spans="1:11" ht="175.25" customHeight="1" thickBot="1" x14ac:dyDescent="0.4">
      <c r="A3" s="5"/>
      <c r="B3" s="57" t="s">
        <v>0</v>
      </c>
      <c r="C3" s="57" t="s">
        <v>1</v>
      </c>
      <c r="D3" s="62" t="s">
        <v>36</v>
      </c>
      <c r="E3" s="63"/>
      <c r="F3" s="64"/>
      <c r="G3" s="60" t="s">
        <v>2</v>
      </c>
      <c r="K3" s="25"/>
    </row>
    <row r="4" spans="1:11" ht="33.65" customHeight="1" thickBot="1" x14ac:dyDescent="0.4">
      <c r="A4" s="5"/>
      <c r="B4" s="58"/>
      <c r="C4" s="59"/>
      <c r="D4" s="16" t="s">
        <v>32</v>
      </c>
      <c r="E4" s="16" t="s">
        <v>33</v>
      </c>
      <c r="F4" s="19" t="s">
        <v>3</v>
      </c>
      <c r="G4" s="61"/>
    </row>
    <row r="5" spans="1:11" ht="15" customHeight="1" thickBot="1" x14ac:dyDescent="0.4">
      <c r="A5" s="6"/>
      <c r="B5" s="7">
        <v>1</v>
      </c>
      <c r="C5" s="42">
        <v>2</v>
      </c>
      <c r="D5" s="17">
        <v>3</v>
      </c>
      <c r="E5" s="17">
        <v>4</v>
      </c>
      <c r="F5" s="21">
        <v>5</v>
      </c>
      <c r="G5" s="17">
        <v>6</v>
      </c>
    </row>
    <row r="6" spans="1:11" ht="18" customHeight="1" x14ac:dyDescent="0.35">
      <c r="A6" s="1"/>
      <c r="B6" s="34">
        <v>1</v>
      </c>
      <c r="C6" s="43" t="s">
        <v>4</v>
      </c>
      <c r="D6" s="40">
        <v>1920</v>
      </c>
      <c r="E6" s="26">
        <f>D6/120</f>
        <v>16</v>
      </c>
      <c r="F6" s="24">
        <f>D6*35.98</f>
        <v>69081.599999999991</v>
      </c>
      <c r="G6" s="22">
        <f>F6</f>
        <v>69081.599999999991</v>
      </c>
    </row>
    <row r="7" spans="1:11" ht="18" customHeight="1" x14ac:dyDescent="0.35">
      <c r="A7" s="1"/>
      <c r="B7" s="35">
        <v>2</v>
      </c>
      <c r="C7" s="44" t="s">
        <v>5</v>
      </c>
      <c r="D7" s="41">
        <v>120</v>
      </c>
      <c r="E7" s="26">
        <f t="shared" ref="E7:E31" si="0">D7/120</f>
        <v>1</v>
      </c>
      <c r="F7" s="24">
        <f t="shared" ref="F7:F32" si="1">D7*35.98</f>
        <v>4317.5999999999995</v>
      </c>
      <c r="G7" s="22">
        <f t="shared" ref="G7:G32" si="2">F7</f>
        <v>4317.5999999999995</v>
      </c>
    </row>
    <row r="8" spans="1:11" ht="18" customHeight="1" x14ac:dyDescent="0.35">
      <c r="A8" s="1"/>
      <c r="B8" s="36">
        <v>3</v>
      </c>
      <c r="C8" s="44" t="s">
        <v>6</v>
      </c>
      <c r="D8" s="41">
        <v>11040</v>
      </c>
      <c r="E8" s="26">
        <f t="shared" si="0"/>
        <v>92</v>
      </c>
      <c r="F8" s="24">
        <f t="shared" si="1"/>
        <v>397219.19999999995</v>
      </c>
      <c r="G8" s="22">
        <f t="shared" si="2"/>
        <v>397219.19999999995</v>
      </c>
    </row>
    <row r="9" spans="1:11" ht="18" customHeight="1" x14ac:dyDescent="0.35">
      <c r="A9" s="1"/>
      <c r="B9" s="35">
        <v>4</v>
      </c>
      <c r="C9" s="44" t="s">
        <v>7</v>
      </c>
      <c r="D9" s="41">
        <v>1200</v>
      </c>
      <c r="E9" s="26">
        <f t="shared" si="0"/>
        <v>10</v>
      </c>
      <c r="F9" s="24">
        <f t="shared" si="1"/>
        <v>43175.999999999993</v>
      </c>
      <c r="G9" s="22">
        <f t="shared" si="2"/>
        <v>43175.999999999993</v>
      </c>
    </row>
    <row r="10" spans="1:11" ht="18" customHeight="1" x14ac:dyDescent="0.35">
      <c r="A10" s="1"/>
      <c r="B10" s="36">
        <v>5</v>
      </c>
      <c r="C10" s="44" t="s">
        <v>8</v>
      </c>
      <c r="D10" s="41">
        <v>1920</v>
      </c>
      <c r="E10" s="26">
        <f t="shared" si="0"/>
        <v>16</v>
      </c>
      <c r="F10" s="24">
        <f t="shared" si="1"/>
        <v>69081.599999999991</v>
      </c>
      <c r="G10" s="22">
        <f t="shared" si="2"/>
        <v>69081.599999999991</v>
      </c>
    </row>
    <row r="11" spans="1:11" ht="18" customHeight="1" x14ac:dyDescent="0.35">
      <c r="A11" s="1"/>
      <c r="B11" s="35">
        <v>6</v>
      </c>
      <c r="C11" s="44" t="s">
        <v>9</v>
      </c>
      <c r="D11" s="41">
        <v>0</v>
      </c>
      <c r="E11" s="26">
        <f t="shared" si="0"/>
        <v>0</v>
      </c>
      <c r="F11" s="24">
        <f t="shared" si="1"/>
        <v>0</v>
      </c>
      <c r="G11" s="22">
        <f t="shared" si="2"/>
        <v>0</v>
      </c>
      <c r="H11" s="28"/>
      <c r="I11" s="8"/>
    </row>
    <row r="12" spans="1:11" s="33" customFormat="1" ht="18" customHeight="1" x14ac:dyDescent="0.35">
      <c r="A12" s="29"/>
      <c r="B12" s="37">
        <v>7</v>
      </c>
      <c r="C12" s="45" t="s">
        <v>10</v>
      </c>
      <c r="D12" s="41">
        <v>11640</v>
      </c>
      <c r="E12" s="30">
        <f t="shared" si="0"/>
        <v>97</v>
      </c>
      <c r="F12" s="24">
        <f t="shared" si="1"/>
        <v>418807.19999999995</v>
      </c>
      <c r="G12" s="22">
        <f t="shared" si="2"/>
        <v>418807.19999999995</v>
      </c>
      <c r="H12" s="31"/>
      <c r="I12" s="32"/>
    </row>
    <row r="13" spans="1:11" ht="18" customHeight="1" x14ac:dyDescent="0.35">
      <c r="A13" s="1"/>
      <c r="B13" s="35">
        <v>8</v>
      </c>
      <c r="C13" s="44" t="s">
        <v>11</v>
      </c>
      <c r="D13" s="41">
        <v>6000</v>
      </c>
      <c r="E13" s="26">
        <f t="shared" si="0"/>
        <v>50</v>
      </c>
      <c r="F13" s="24">
        <f t="shared" si="1"/>
        <v>215879.99999999997</v>
      </c>
      <c r="G13" s="22">
        <f t="shared" si="2"/>
        <v>215879.99999999997</v>
      </c>
      <c r="H13" s="28"/>
      <c r="I13" s="8"/>
    </row>
    <row r="14" spans="1:11" ht="18" customHeight="1" x14ac:dyDescent="0.35">
      <c r="A14" s="1"/>
      <c r="B14" s="36">
        <v>9</v>
      </c>
      <c r="C14" s="44" t="s">
        <v>12</v>
      </c>
      <c r="D14" s="41">
        <v>9480</v>
      </c>
      <c r="E14" s="26">
        <f t="shared" si="0"/>
        <v>79</v>
      </c>
      <c r="F14" s="24">
        <f t="shared" si="1"/>
        <v>341090.39999999997</v>
      </c>
      <c r="G14" s="22">
        <f t="shared" si="2"/>
        <v>341090.39999999997</v>
      </c>
    </row>
    <row r="15" spans="1:11" ht="18" customHeight="1" x14ac:dyDescent="0.35">
      <c r="A15" s="1"/>
      <c r="B15" s="35">
        <v>10</v>
      </c>
      <c r="C15" s="44" t="s">
        <v>13</v>
      </c>
      <c r="D15" s="41">
        <v>3960</v>
      </c>
      <c r="E15" s="26">
        <f t="shared" si="0"/>
        <v>33</v>
      </c>
      <c r="F15" s="24">
        <f t="shared" si="1"/>
        <v>142480.79999999999</v>
      </c>
      <c r="G15" s="22">
        <f t="shared" si="2"/>
        <v>142480.79999999999</v>
      </c>
      <c r="H15" s="28"/>
    </row>
    <row r="16" spans="1:11" ht="18" customHeight="1" x14ac:dyDescent="0.35">
      <c r="A16" s="1"/>
      <c r="B16" s="36">
        <v>11</v>
      </c>
      <c r="C16" s="44" t="s">
        <v>14</v>
      </c>
      <c r="D16" s="41">
        <v>3120</v>
      </c>
      <c r="E16" s="26">
        <f t="shared" si="0"/>
        <v>26</v>
      </c>
      <c r="F16" s="24">
        <f t="shared" si="1"/>
        <v>112257.59999999999</v>
      </c>
      <c r="G16" s="22">
        <f t="shared" si="2"/>
        <v>112257.59999999999</v>
      </c>
    </row>
    <row r="17" spans="1:8" ht="18" customHeight="1" x14ac:dyDescent="0.35">
      <c r="A17" s="1"/>
      <c r="B17" s="35">
        <v>12</v>
      </c>
      <c r="C17" s="44" t="s">
        <v>15</v>
      </c>
      <c r="D17" s="41">
        <v>19680</v>
      </c>
      <c r="E17" s="26">
        <f t="shared" si="0"/>
        <v>164</v>
      </c>
      <c r="F17" s="24">
        <f t="shared" si="1"/>
        <v>708086.39999999991</v>
      </c>
      <c r="G17" s="22">
        <f t="shared" si="2"/>
        <v>708086.39999999991</v>
      </c>
    </row>
    <row r="18" spans="1:8" ht="18" customHeight="1" x14ac:dyDescent="0.35">
      <c r="A18" s="1"/>
      <c r="B18" s="36">
        <v>13</v>
      </c>
      <c r="C18" s="44" t="s">
        <v>16</v>
      </c>
      <c r="D18" s="41">
        <v>8040</v>
      </c>
      <c r="E18" s="26">
        <f t="shared" si="0"/>
        <v>67</v>
      </c>
      <c r="F18" s="24">
        <f t="shared" si="1"/>
        <v>289279.19999999995</v>
      </c>
      <c r="G18" s="22">
        <f t="shared" si="2"/>
        <v>289279.19999999995</v>
      </c>
    </row>
    <row r="19" spans="1:8" ht="18" customHeight="1" x14ac:dyDescent="0.35">
      <c r="A19" s="1"/>
      <c r="B19" s="35">
        <v>14</v>
      </c>
      <c r="C19" s="44" t="s">
        <v>17</v>
      </c>
      <c r="D19" s="41">
        <v>9720</v>
      </c>
      <c r="E19" s="26">
        <f t="shared" si="0"/>
        <v>81</v>
      </c>
      <c r="F19" s="24">
        <f t="shared" si="1"/>
        <v>349725.6</v>
      </c>
      <c r="G19" s="22">
        <f t="shared" si="2"/>
        <v>349725.6</v>
      </c>
    </row>
    <row r="20" spans="1:8" ht="18" customHeight="1" x14ac:dyDescent="0.35">
      <c r="A20" s="1"/>
      <c r="B20" s="36">
        <v>15</v>
      </c>
      <c r="C20" s="44" t="s">
        <v>18</v>
      </c>
      <c r="D20" s="41">
        <v>21000</v>
      </c>
      <c r="E20" s="26">
        <f t="shared" si="0"/>
        <v>175</v>
      </c>
      <c r="F20" s="24">
        <f t="shared" si="1"/>
        <v>755579.99999999988</v>
      </c>
      <c r="G20" s="22">
        <f t="shared" si="2"/>
        <v>755579.99999999988</v>
      </c>
    </row>
    <row r="21" spans="1:8" ht="18" customHeight="1" x14ac:dyDescent="0.35">
      <c r="A21" s="1"/>
      <c r="B21" s="35">
        <v>16</v>
      </c>
      <c r="C21" s="44" t="s">
        <v>19</v>
      </c>
      <c r="D21" s="41">
        <v>8040</v>
      </c>
      <c r="E21" s="26">
        <f t="shared" si="0"/>
        <v>67</v>
      </c>
      <c r="F21" s="24">
        <f t="shared" si="1"/>
        <v>289279.19999999995</v>
      </c>
      <c r="G21" s="22">
        <f t="shared" si="2"/>
        <v>289279.19999999995</v>
      </c>
    </row>
    <row r="22" spans="1:8" ht="18" customHeight="1" x14ac:dyDescent="0.35">
      <c r="A22" s="1"/>
      <c r="B22" s="36">
        <v>17</v>
      </c>
      <c r="C22" s="44" t="s">
        <v>20</v>
      </c>
      <c r="D22" s="41">
        <v>1080</v>
      </c>
      <c r="E22" s="26">
        <f t="shared" si="0"/>
        <v>9</v>
      </c>
      <c r="F22" s="24">
        <f t="shared" si="1"/>
        <v>38858.399999999994</v>
      </c>
      <c r="G22" s="22">
        <f t="shared" si="2"/>
        <v>38858.399999999994</v>
      </c>
    </row>
    <row r="23" spans="1:8" ht="18" customHeight="1" x14ac:dyDescent="0.35">
      <c r="A23" s="1"/>
      <c r="B23" s="35">
        <v>18</v>
      </c>
      <c r="C23" s="44" t="s">
        <v>21</v>
      </c>
      <c r="D23" s="41">
        <v>9720</v>
      </c>
      <c r="E23" s="26">
        <f t="shared" si="0"/>
        <v>81</v>
      </c>
      <c r="F23" s="24">
        <f t="shared" si="1"/>
        <v>349725.6</v>
      </c>
      <c r="G23" s="22">
        <f t="shared" si="2"/>
        <v>349725.6</v>
      </c>
    </row>
    <row r="24" spans="1:8" ht="18" customHeight="1" x14ac:dyDescent="0.35">
      <c r="A24" s="1"/>
      <c r="B24" s="36">
        <v>19</v>
      </c>
      <c r="C24" s="44" t="s">
        <v>22</v>
      </c>
      <c r="D24" s="41">
        <v>12480</v>
      </c>
      <c r="E24" s="26">
        <f t="shared" si="0"/>
        <v>104</v>
      </c>
      <c r="F24" s="24">
        <f t="shared" si="1"/>
        <v>449030.39999999997</v>
      </c>
      <c r="G24" s="22">
        <f t="shared" si="2"/>
        <v>449030.39999999997</v>
      </c>
    </row>
    <row r="25" spans="1:8" s="33" customFormat="1" ht="18" customHeight="1" x14ac:dyDescent="0.35">
      <c r="A25" s="29"/>
      <c r="B25" s="38">
        <v>20</v>
      </c>
      <c r="C25" s="45" t="s">
        <v>23</v>
      </c>
      <c r="D25" s="41">
        <v>0</v>
      </c>
      <c r="E25" s="30">
        <f t="shared" si="0"/>
        <v>0</v>
      </c>
      <c r="F25" s="24">
        <f t="shared" si="1"/>
        <v>0</v>
      </c>
      <c r="G25" s="22">
        <f t="shared" si="2"/>
        <v>0</v>
      </c>
    </row>
    <row r="26" spans="1:8" ht="18" customHeight="1" x14ac:dyDescent="0.35">
      <c r="A26" s="1"/>
      <c r="B26" s="36">
        <v>21</v>
      </c>
      <c r="C26" s="44" t="s">
        <v>24</v>
      </c>
      <c r="D26" s="41">
        <v>4080</v>
      </c>
      <c r="E26" s="26">
        <f t="shared" si="0"/>
        <v>34</v>
      </c>
      <c r="F26" s="24">
        <f t="shared" si="1"/>
        <v>146798.39999999999</v>
      </c>
      <c r="G26" s="22">
        <f t="shared" si="2"/>
        <v>146798.39999999999</v>
      </c>
    </row>
    <row r="27" spans="1:8" ht="18" customHeight="1" x14ac:dyDescent="0.35">
      <c r="A27" s="1"/>
      <c r="B27" s="35">
        <v>22</v>
      </c>
      <c r="C27" s="44" t="s">
        <v>25</v>
      </c>
      <c r="D27" s="41">
        <v>26760</v>
      </c>
      <c r="E27" s="26">
        <f t="shared" si="0"/>
        <v>223</v>
      </c>
      <c r="F27" s="24">
        <f t="shared" si="1"/>
        <v>962824.79999999993</v>
      </c>
      <c r="G27" s="22">
        <f t="shared" si="2"/>
        <v>962824.79999999993</v>
      </c>
    </row>
    <row r="28" spans="1:8" ht="18" customHeight="1" x14ac:dyDescent="0.35">
      <c r="A28" s="1"/>
      <c r="B28" s="36">
        <v>23</v>
      </c>
      <c r="C28" s="44" t="s">
        <v>26</v>
      </c>
      <c r="D28" s="41">
        <v>4440</v>
      </c>
      <c r="E28" s="26">
        <f t="shared" si="0"/>
        <v>37</v>
      </c>
      <c r="F28" s="24">
        <f t="shared" si="1"/>
        <v>159751.19999999998</v>
      </c>
      <c r="G28" s="22">
        <f t="shared" si="2"/>
        <v>159751.19999999998</v>
      </c>
    </row>
    <row r="29" spans="1:8" ht="18" customHeight="1" x14ac:dyDescent="0.35">
      <c r="A29" s="1"/>
      <c r="B29" s="35">
        <v>24</v>
      </c>
      <c r="C29" s="44" t="s">
        <v>27</v>
      </c>
      <c r="D29" s="41">
        <v>480</v>
      </c>
      <c r="E29" s="26">
        <f t="shared" si="0"/>
        <v>4</v>
      </c>
      <c r="F29" s="24">
        <f t="shared" si="1"/>
        <v>17270.399999999998</v>
      </c>
      <c r="G29" s="22">
        <f t="shared" si="2"/>
        <v>17270.399999999998</v>
      </c>
    </row>
    <row r="30" spans="1:8" s="33" customFormat="1" ht="18" customHeight="1" x14ac:dyDescent="0.35">
      <c r="A30" s="29"/>
      <c r="B30" s="37">
        <v>25</v>
      </c>
      <c r="C30" s="45" t="s">
        <v>28</v>
      </c>
      <c r="D30" s="41">
        <v>5760</v>
      </c>
      <c r="E30" s="30">
        <f t="shared" si="0"/>
        <v>48</v>
      </c>
      <c r="F30" s="24">
        <f t="shared" si="1"/>
        <v>207244.79999999999</v>
      </c>
      <c r="G30" s="22">
        <f t="shared" si="2"/>
        <v>207244.79999999999</v>
      </c>
      <c r="H30" s="31"/>
    </row>
    <row r="31" spans="1:8" ht="21" customHeight="1" thickBot="1" x14ac:dyDescent="0.4">
      <c r="A31" s="1"/>
      <c r="B31" s="39">
        <v>26</v>
      </c>
      <c r="C31" s="46" t="s">
        <v>29</v>
      </c>
      <c r="D31" s="65">
        <v>12960</v>
      </c>
      <c r="E31" s="26">
        <f t="shared" si="0"/>
        <v>108</v>
      </c>
      <c r="F31" s="47">
        <f t="shared" si="1"/>
        <v>466300.8</v>
      </c>
      <c r="G31" s="49">
        <f t="shared" si="2"/>
        <v>466300.8</v>
      </c>
    </row>
    <row r="32" spans="1:8" ht="27.75" customHeight="1" thickBot="1" x14ac:dyDescent="0.4">
      <c r="A32" s="9"/>
      <c r="B32" s="51" t="s">
        <v>30</v>
      </c>
      <c r="C32" s="52"/>
      <c r="D32" s="18">
        <f t="shared" ref="D32:E32" si="3">SUM(D6:D31)</f>
        <v>194640</v>
      </c>
      <c r="E32" s="18">
        <f t="shared" si="3"/>
        <v>1622</v>
      </c>
      <c r="F32" s="48">
        <f t="shared" si="1"/>
        <v>7003147.1999999993</v>
      </c>
      <c r="G32" s="50">
        <f t="shared" si="2"/>
        <v>7003147.1999999993</v>
      </c>
    </row>
    <row r="33" spans="1:23" ht="17.25" customHeight="1" x14ac:dyDescent="0.35">
      <c r="A33" s="10"/>
      <c r="B33" s="10"/>
      <c r="C33" s="11"/>
      <c r="D33" s="15"/>
      <c r="E33" s="15"/>
      <c r="F33" s="15"/>
      <c r="G33" s="20"/>
    </row>
    <row r="34" spans="1:23" ht="17.25" customHeight="1" x14ac:dyDescent="0.35">
      <c r="A34" s="10"/>
      <c r="B34" s="10"/>
      <c r="C34" s="11"/>
      <c r="D34" s="11"/>
      <c r="E34" s="11"/>
      <c r="F34" s="11"/>
      <c r="G34" s="12"/>
    </row>
    <row r="35" spans="1:23" ht="69.75" customHeight="1" x14ac:dyDescent="0.35">
      <c r="A35" s="13"/>
      <c r="B35" s="53" t="s">
        <v>34</v>
      </c>
      <c r="C35" s="54"/>
      <c r="D35" s="23"/>
      <c r="E35" s="23"/>
      <c r="F35" s="23"/>
      <c r="G35" s="27" t="s">
        <v>35</v>
      </c>
      <c r="H35" s="14"/>
      <c r="I35" s="14"/>
      <c r="J35" s="14"/>
      <c r="K35" s="14"/>
      <c r="L35" s="14"/>
      <c r="M35" s="14"/>
      <c r="N35" s="14"/>
      <c r="O35" s="14"/>
      <c r="P35" s="14"/>
      <c r="Q35" s="14"/>
      <c r="R35" s="14"/>
      <c r="S35" s="14"/>
      <c r="T35" s="14"/>
      <c r="U35" s="14"/>
      <c r="V35" s="14"/>
      <c r="W35" s="14"/>
    </row>
    <row r="36" spans="1:23" ht="14.25" customHeight="1" x14ac:dyDescent="0.35"/>
    <row r="37" spans="1:23" ht="14.25" customHeight="1" x14ac:dyDescent="0.35"/>
    <row r="38" spans="1:23" ht="14.25" customHeight="1" x14ac:dyDescent="0.35"/>
    <row r="39" spans="1:23" ht="14.25" customHeight="1" x14ac:dyDescent="0.35"/>
    <row r="40" spans="1:23" ht="14.25" customHeight="1" x14ac:dyDescent="0.35"/>
    <row r="41" spans="1:23" ht="14.25" customHeight="1" x14ac:dyDescent="0.35"/>
    <row r="42" spans="1:23" ht="14.25" customHeight="1" x14ac:dyDescent="0.35"/>
    <row r="43" spans="1:23" ht="14.25" customHeight="1" x14ac:dyDescent="0.35"/>
    <row r="44" spans="1:23" ht="14.25" customHeight="1" x14ac:dyDescent="0.35"/>
    <row r="45" spans="1:23" ht="14.25" customHeight="1" x14ac:dyDescent="0.35"/>
    <row r="46" spans="1:23" ht="14.25" customHeight="1" x14ac:dyDescent="0.35"/>
    <row r="47" spans="1:23" ht="14.25" customHeight="1" x14ac:dyDescent="0.35"/>
    <row r="48" spans="1:23"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B2:G2"/>
    <mergeCell ref="B3:B4"/>
    <mergeCell ref="C3:C4"/>
    <mergeCell ref="G3:G4"/>
    <mergeCell ref="D3:F3"/>
  </mergeCells>
  <pageMargins left="0.7" right="0.7" top="0.75" bottom="0.75" header="0" footer="0"/>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2024-04-10T14:19:45Z</cp:lastPrinted>
  <dcterms:created xsi:type="dcterms:W3CDTF">2021-10-04T14:29:35Z</dcterms:created>
  <dcterms:modified xsi:type="dcterms:W3CDTF">2024-04-10T14:19:51Z</dcterms:modified>
</cp:coreProperties>
</file>