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ССЗ\351-Р\"/>
    </mc:Choice>
  </mc:AlternateContent>
  <xr:revisionPtr revIDLastSave="0" documentId="13_ncr:1_{56AAF7B1-22E0-487A-81B8-F29A116B7D52}"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JZHomxAwCtP0bKP5PSWtyXa6Iiw=="/>
    </ext>
  </extLst>
</workbook>
</file>

<file path=xl/calcChain.xml><?xml version="1.0" encoding="utf-8"?>
<calcChain xmlns="http://schemas.openxmlformats.org/spreadsheetml/2006/main">
  <c r="I30" i="1" l="1"/>
  <c r="I26" i="1"/>
  <c r="I22" i="1"/>
  <c r="I18" i="1"/>
  <c r="I14" i="1"/>
  <c r="I10" i="1"/>
  <c r="I8" i="1"/>
  <c r="J8" i="1" s="1"/>
  <c r="I9" i="1"/>
  <c r="I11" i="1"/>
  <c r="I12" i="1"/>
  <c r="I13" i="1"/>
  <c r="J13" i="1" s="1"/>
  <c r="I15" i="1"/>
  <c r="I16" i="1"/>
  <c r="I17" i="1"/>
  <c r="I19" i="1"/>
  <c r="I20" i="1"/>
  <c r="J20" i="1" s="1"/>
  <c r="I21" i="1"/>
  <c r="I23" i="1"/>
  <c r="I24" i="1"/>
  <c r="J24" i="1" s="1"/>
  <c r="I25" i="1"/>
  <c r="I27" i="1"/>
  <c r="I28" i="1"/>
  <c r="I29" i="1"/>
  <c r="J29" i="1" s="1"/>
  <c r="I31" i="1"/>
  <c r="I32" i="1"/>
  <c r="J32" i="1" s="1"/>
  <c r="I33" i="1"/>
  <c r="I7" i="1"/>
  <c r="G8" i="1"/>
  <c r="G9" i="1"/>
  <c r="G10" i="1"/>
  <c r="G11" i="1"/>
  <c r="G12" i="1"/>
  <c r="G13" i="1"/>
  <c r="G14" i="1"/>
  <c r="G15" i="1"/>
  <c r="G16" i="1"/>
  <c r="G17" i="1"/>
  <c r="G18" i="1"/>
  <c r="G19" i="1"/>
  <c r="G20" i="1"/>
  <c r="G21" i="1"/>
  <c r="G22" i="1"/>
  <c r="G23" i="1"/>
  <c r="G24" i="1"/>
  <c r="G25" i="1"/>
  <c r="G26" i="1"/>
  <c r="G27" i="1"/>
  <c r="G28" i="1"/>
  <c r="G29" i="1"/>
  <c r="G30" i="1"/>
  <c r="G31" i="1"/>
  <c r="G32" i="1"/>
  <c r="G33" i="1"/>
  <c r="G7" i="1"/>
  <c r="E8" i="1"/>
  <c r="E9" i="1"/>
  <c r="E10" i="1"/>
  <c r="E11" i="1"/>
  <c r="E12" i="1"/>
  <c r="E13" i="1"/>
  <c r="E14" i="1"/>
  <c r="E15" i="1"/>
  <c r="E16" i="1"/>
  <c r="E17" i="1"/>
  <c r="E18" i="1"/>
  <c r="E19" i="1"/>
  <c r="E20" i="1"/>
  <c r="E21" i="1"/>
  <c r="E22" i="1"/>
  <c r="E23" i="1"/>
  <c r="E24" i="1"/>
  <c r="E25" i="1"/>
  <c r="E26" i="1"/>
  <c r="E27" i="1"/>
  <c r="E28" i="1"/>
  <c r="E29" i="1"/>
  <c r="E30" i="1"/>
  <c r="E31" i="1"/>
  <c r="E32" i="1"/>
  <c r="E33" i="1"/>
  <c r="E7" i="1"/>
  <c r="F34" i="1"/>
  <c r="J25" i="1"/>
  <c r="J21" i="1"/>
  <c r="J17" i="1"/>
  <c r="J9" i="1"/>
  <c r="D34" i="1"/>
  <c r="H34" i="1" l="1"/>
  <c r="J31" i="1"/>
  <c r="I34" i="1"/>
  <c r="J7" i="1"/>
  <c r="J23" i="1"/>
  <c r="J19" i="1"/>
  <c r="J15" i="1"/>
  <c r="J27" i="1"/>
  <c r="J11" i="1"/>
  <c r="J12" i="1"/>
  <c r="J28" i="1"/>
  <c r="J33" i="1"/>
  <c r="J14" i="1"/>
  <c r="J18" i="1"/>
  <c r="J22" i="1"/>
  <c r="J26" i="1"/>
  <c r="J30" i="1"/>
  <c r="J10" i="1"/>
  <c r="J16" i="1"/>
  <c r="E34" i="1"/>
  <c r="G34" i="1" l="1"/>
  <c r="J34" i="1"/>
</calcChain>
</file>

<file path=xl/sharedStrings.xml><?xml version="1.0" encoding="utf-8"?>
<sst xmlns="http://schemas.openxmlformats.org/spreadsheetml/2006/main" count="46" uniqueCount="42">
  <si>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</si>
  <si>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</si>
  <si>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</si>
  <si>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</si>
  <si>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</si>
  <si>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</si>
  <si>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</si>
  <si>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</si>
  <si>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</si>
  <si>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</si>
  <si>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</si>
  <si>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</si>
  <si>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</si>
  <si>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</si>
  <si>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</si>
  <si>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</si>
  <si>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</si>
  <si>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</si>
  <si>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</si>
  <si>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</si>
  <si>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</si>
  <si>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</si>
  <si>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</si>
  <si>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</si>
  <si>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</si>
  <si>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</si>
  <si>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</si>
  <si>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</si>
  <si>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</si>
  <si>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</si>
  <si>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</si>
  <si>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</si>
  <si>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</si>
  <si>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</si>
  <si>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</si>
  <si>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оксигенаторів та клапанів серця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</si>
  <si>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Оксигенатор для новонароджених та немовлят до 5 кг із комплектом магістральних труб з мінімізованим первинним об’ємом заповнення</t>
  </si>
  <si>
    <t>Оксигенатор для немовлят та дітей раннього віку до 12,5 кг із комплектом магістральних труб</t>
  </si>
  <si>
    <r>
      <t xml:space="preserve">CX*FX05RW
</t>
    </r>
    <r>
      <rPr>
        <sz val="14"/>
        <color theme="1"/>
        <rFont val="Times New Roman"/>
        <family val="1"/>
        <charset val="204"/>
      </rPr>
      <t xml:space="preserve"> Оксигенатор з інтегрованим артеріальним фільтром CAPIOX® FX05 BABY-FX™ з твердостінним резервуаром 
</t>
    </r>
    <r>
      <rPr>
        <b/>
        <sz val="14"/>
        <color theme="1"/>
        <rFont val="Times New Roman"/>
        <family val="1"/>
        <charset val="204"/>
      </rPr>
      <t>Виробник: TERUMO CORPORATION, Японія</t>
    </r>
    <r>
      <rPr>
        <sz val="14"/>
        <color theme="1"/>
        <rFont val="Times New Roman"/>
        <family val="1"/>
        <charset val="204"/>
      </rPr>
      <t xml:space="preserve">
</t>
    </r>
    <r>
      <rPr>
        <b/>
        <sz val="14"/>
        <color theme="1"/>
        <rFont val="Times New Roman"/>
        <family val="1"/>
        <charset val="204"/>
      </rPr>
      <t xml:space="preserve">
CX-UR011X 
</t>
    </r>
    <r>
      <rPr>
        <sz val="14"/>
        <color theme="1"/>
        <rFont val="Times New Roman"/>
        <family val="1"/>
        <charset val="204"/>
      </rPr>
      <t xml:space="preserve">Комплект магістралей для екстракорпорального контуру для новонароджених без артеріального фільтру
</t>
    </r>
    <r>
      <rPr>
        <b/>
        <sz val="14"/>
        <color theme="1"/>
        <rFont val="Times New Roman"/>
        <family val="1"/>
        <charset val="204"/>
      </rPr>
      <t>Виробник: TERUMO EUROPE N.V., Бельгія
Ціна за комплект - 20 000,00 грн
(mnn id: 14097)</t>
    </r>
  </si>
  <si>
    <r>
      <t xml:space="preserve">CX*FX05RW </t>
    </r>
    <r>
      <rPr>
        <sz val="14"/>
        <color theme="1"/>
        <rFont val="Times New Roman"/>
      </rPr>
      <t xml:space="preserve">
Оксигенатор з інтегрованим артеріальним фільтром 
CAPIOX ® FX 05 BABY-FX™ з твердостінним резервуаром
</t>
    </r>
    <r>
      <rPr>
        <b/>
        <sz val="14"/>
        <color theme="1"/>
        <rFont val="Times New Roman"/>
        <family val="1"/>
        <charset val="204"/>
      </rPr>
      <t xml:space="preserve">Виробник: TERUMO CORPORATION, Японія
</t>
    </r>
    <r>
      <rPr>
        <sz val="14"/>
        <color theme="1"/>
        <rFont val="Times New Roman"/>
      </rPr>
      <t xml:space="preserve">
</t>
    </r>
    <r>
      <rPr>
        <b/>
        <sz val="14"/>
        <color theme="1"/>
        <rFont val="Times New Roman"/>
        <family val="1"/>
        <charset val="204"/>
      </rPr>
      <t xml:space="preserve">CX-UR011X </t>
    </r>
    <r>
      <rPr>
        <sz val="14"/>
        <color theme="1"/>
        <rFont val="Times New Roman"/>
      </rPr>
      <t xml:space="preserve">
 Комплектом магістралей для екстракорпорального контуру для новонароджених  без артеріального фільтру
</t>
    </r>
    <r>
      <rPr>
        <b/>
        <sz val="14"/>
        <color theme="1"/>
        <rFont val="Times New Roman"/>
        <family val="1"/>
        <charset val="204"/>
      </rPr>
      <t>Виробник: TERUMO EUROPE N.V., Бельгія</t>
    </r>
    <r>
      <rPr>
        <sz val="14"/>
        <color theme="1"/>
        <rFont val="Times New Roman"/>
      </rPr>
      <t xml:space="preserve">
</t>
    </r>
    <r>
      <rPr>
        <b/>
        <sz val="12"/>
        <color theme="1"/>
        <rFont val="Times New Roman"/>
      </rPr>
      <t xml:space="preserve">
Ціна за комплект - 26 176,99 грн
(mnn id: 14096)</t>
    </r>
  </si>
  <si>
    <r>
      <t xml:space="preserve">CX*FX05RW </t>
    </r>
    <r>
      <rPr>
        <sz val="14"/>
        <color theme="1"/>
        <rFont val="Times New Roman"/>
      </rPr>
      <t xml:space="preserve">
Оксигенатор з інтегрованим артеріальним фільтром 
CAPIOX ® FX 05 BABY-FX™ з твердостінним резервуаром
</t>
    </r>
    <r>
      <rPr>
        <b/>
        <sz val="14"/>
        <color theme="1"/>
        <rFont val="Times New Roman"/>
        <family val="1"/>
        <charset val="204"/>
      </rPr>
      <t xml:space="preserve">Виробник: TERUMO CORPORATION, Японія
</t>
    </r>
    <r>
      <rPr>
        <sz val="14"/>
        <color theme="1"/>
        <rFont val="Times New Roman"/>
      </rPr>
      <t xml:space="preserve">
</t>
    </r>
    <r>
      <rPr>
        <b/>
        <sz val="14"/>
        <color theme="1"/>
        <rFont val="Times New Roman"/>
        <family val="1"/>
        <charset val="204"/>
      </rPr>
      <t xml:space="preserve">CX-UR011X </t>
    </r>
    <r>
      <rPr>
        <sz val="14"/>
        <color theme="1"/>
        <rFont val="Times New Roman"/>
      </rPr>
      <t xml:space="preserve">
 Комплектом магістралей для екстракорпорального контуру для новонароджених  без артеріального фільтру
</t>
    </r>
    <r>
      <rPr>
        <b/>
        <sz val="14"/>
        <color theme="1"/>
        <rFont val="Times New Roman"/>
        <family val="1"/>
        <charset val="204"/>
      </rPr>
      <t>Виробник: TERUMO EUROPE N.V., Бельгія</t>
    </r>
    <r>
      <rPr>
        <b/>
        <sz val="12"/>
        <color theme="1"/>
        <rFont val="Times New Roman"/>
      </rPr>
      <t xml:space="preserve">
Ціна за комплект - 26 176,99 грн
(mnn id: 14096)</t>
    </r>
  </si>
  <si>
    <t>ЗАТВЕРДЖЕНО
наказ державного підприємства 
«Медичні закупівлі України»
від 12 квітня 2024 року № 351-Р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</si>
</sst>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b/>
      <sz val="15"/>
      <color theme="1"/>
      <name val="Times New Roman"/>
    </font>
    <font>
      <sz val="11"/>
      <name val="Calibri"/>
    </font>
    <font>
      <b/>
      <sz val="14"/>
      <color theme="1"/>
      <name val="Times New Roman"/>
    </font>
    <font>
      <i/>
      <sz val="9"/>
      <color theme="1"/>
      <name val="Times New Roman"/>
    </font>
    <font>
      <sz val="11"/>
      <color theme="1"/>
      <name val="Calibri"/>
    </font>
    <font>
      <b/>
      <sz val="16"/>
      <color theme="1"/>
      <name val="Times New Roman"/>
    </font>
    <font>
      <sz val="10"/>
      <color theme="1"/>
      <name val="Arimo"/>
    </font>
    <font>
      <b/>
      <sz val="18"/>
      <color theme="1"/>
      <name val="Times New Roman"/>
    </font>
    <font>
      <sz val="11"/>
      <color theme="1"/>
      <name val="Calibri"/>
    </font>
    <font>
      <b/>
      <sz val="12"/>
      <color theme="1"/>
      <name val="Times New Roman"/>
    </font>
    <font>
      <b/>
      <sz val="14"/>
      <color theme="1"/>
      <name val="Times New Roman"/>
      <family val="1"/>
      <charset val="204"/>
    </font>
    <font>
      <sz val="14"/>
      <color theme="1"/>
      <name val="Times New Roman"/>
      <family val="1"/>
      <charset val="204"/>
    </font>
    <font>
      <b/>
      <sz val="15"/>
      <color rgb="FF000000"/>
      <name val="Times New Roman"/>
      <family val="1"/>
      <charset val="204"/>
    </font>
  </fonts>
  <fills count="3">
    <fill>
      <patternFill patternType="none"/>
    </fill>
    <fill>
      <patternFill patternType="gray125"/>
    </fill>
    <fill>
      <patternFill patternType="solid">
        <fgColor theme="0"/>
        <bgColor theme="0"/>
      </patternFill>
    </fill>
  </fills>
  <borders count="42">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top style="medium">
        <color rgb="FF000000"/>
      </top>
      <bottom/>
      <diagonal/>
    </border>
    <border>
      <left/>
      <right/>
      <top style="medium">
        <color rgb="FF000000"/>
      </top>
      <bottom style="medium">
        <color rgb="FF000000"/>
      </bottom>
      <diagonal/>
    </border>
    <border>
      <left style="medium">
        <color indexed="64"/>
      </left>
      <right/>
      <top style="medium">
        <color rgb="FF000000"/>
      </top>
      <bottom/>
      <diagonal/>
    </border>
    <border>
      <left style="medium">
        <color indexed="64"/>
      </left>
      <right/>
      <top/>
      <bottom style="medium">
        <color rgb="FF000000"/>
      </bottom>
      <diagonal/>
    </border>
    <border>
      <left style="medium">
        <color indexed="64"/>
      </left>
      <right/>
      <top/>
      <bottom/>
      <diagonal/>
    </border>
    <border>
      <left/>
      <right style="medium">
        <color indexed="64"/>
      </right>
      <top style="medium">
        <color rgb="FF000000"/>
      </top>
      <bottom style="medium">
        <color rgb="FF000000"/>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s>
  <cellStyleXfs count="1">
    <xf numFmtId="0" fontId="0" fillId="0" borderId="0"/>
  </cellStyleXfs>
  <cellXfs count="68">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6" xfId="0" applyFont="1" applyFill="1" applyBorder="1" applyAlignment="1">
      <alignment horizontal="center" vertical="center" wrapText="1"/>
    </xf>
    <xf numFmtId="1" fontId="5" fillId="0" borderId="0" xfId="0" applyNumberFormat="1" applyFont="1" applyAlignment="1">
      <alignment horizontal="center" vertical="center" wrapText="1"/>
    </xf>
    <xf numFmtId="1" fontId="5" fillId="0" borderId="7" xfId="0" applyNumberFormat="1" applyFont="1" applyBorder="1" applyAlignment="1">
      <alignment horizontal="center" vertical="center" wrapText="1"/>
    </xf>
    <xf numFmtId="1" fontId="5" fillId="0" borderId="8" xfId="0" applyNumberFormat="1" applyFont="1" applyBorder="1" applyAlignment="1">
      <alignment horizontal="center" vertical="center" wrapText="1"/>
    </xf>
    <xf numFmtId="0" fontId="1" fillId="0" borderId="9" xfId="0" applyFont="1" applyBorder="1" applyAlignment="1">
      <alignment horizontal="center" vertical="center"/>
    </xf>
    <xf numFmtId="0" fontId="4" fillId="0" borderId="10" xfId="0" applyFont="1" applyBorder="1" applyAlignment="1">
      <alignment horizontal="left" vertical="center" wrapText="1"/>
    </xf>
    <xf numFmtId="0" fontId="1" fillId="0" borderId="11" xfId="0" applyFont="1" applyBorder="1" applyAlignment="1">
      <alignment horizontal="center" vertical="center"/>
    </xf>
    <xf numFmtId="0" fontId="4" fillId="0" borderId="11" xfId="0" applyFont="1" applyBorder="1" applyAlignment="1">
      <alignment horizontal="left" vertical="center" wrapText="1"/>
    </xf>
    <xf numFmtId="0" fontId="6" fillId="0" borderId="0" xfId="0" applyFont="1"/>
    <xf numFmtId="0" fontId="1" fillId="0" borderId="12" xfId="0" applyFont="1" applyBorder="1" applyAlignment="1">
      <alignment horizontal="center" vertical="center"/>
    </xf>
    <xf numFmtId="0" fontId="4" fillId="0" borderId="13" xfId="0" applyFont="1" applyBorder="1" applyAlignment="1">
      <alignment horizontal="left" vertical="center" wrapText="1"/>
    </xf>
    <xf numFmtId="0" fontId="7" fillId="0" borderId="0" xfId="0" applyFont="1" applyAlignment="1">
      <alignment horizontal="left" vertical="center" wrapText="1"/>
    </xf>
    <xf numFmtId="0" fontId="8" fillId="0" borderId="0" xfId="0" applyFont="1"/>
    <xf numFmtId="4"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wrapText="1"/>
    </xf>
    <xf numFmtId="4" fontId="9" fillId="2" borderId="1" xfId="0" applyNumberFormat="1" applyFont="1" applyFill="1" applyBorder="1" applyAlignment="1">
      <alignment horizontal="right" vertical="center" wrapText="1"/>
    </xf>
    <xf numFmtId="0" fontId="10" fillId="0" borderId="0" xfId="0" applyFont="1" applyAlignment="1">
      <alignment vertical="center"/>
    </xf>
    <xf numFmtId="4" fontId="4" fillId="2" borderId="17" xfId="0" applyNumberFormat="1" applyFont="1" applyFill="1" applyBorder="1" applyAlignment="1">
      <alignment horizontal="center" vertical="center" wrapText="1"/>
    </xf>
    <xf numFmtId="1" fontId="5" fillId="0" borderId="6"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3" fontId="4" fillId="2" borderId="5" xfId="0" applyNumberFormat="1" applyFont="1" applyFill="1" applyBorder="1" applyAlignment="1">
      <alignment horizontal="center" vertical="center"/>
    </xf>
    <xf numFmtId="0" fontId="1" fillId="0" borderId="19" xfId="0" applyFont="1" applyBorder="1" applyAlignment="1">
      <alignment horizontal="center" vertical="center" wrapText="1"/>
    </xf>
    <xf numFmtId="4" fontId="1" fillId="0" borderId="20" xfId="0" applyNumberFormat="1" applyFont="1" applyBorder="1" applyAlignment="1">
      <alignment horizontal="center" vertical="center" wrapText="1"/>
    </xf>
    <xf numFmtId="0" fontId="1" fillId="0" borderId="21" xfId="0" applyFont="1" applyBorder="1" applyAlignment="1">
      <alignment horizontal="center" vertical="center" wrapText="1"/>
    </xf>
    <xf numFmtId="4" fontId="1" fillId="0" borderId="22" xfId="0" applyNumberFormat="1" applyFont="1" applyBorder="1" applyAlignment="1">
      <alignment horizontal="center" vertical="center" wrapText="1"/>
    </xf>
    <xf numFmtId="0" fontId="1" fillId="0" borderId="23" xfId="0" applyFont="1" applyBorder="1" applyAlignment="1">
      <alignment horizontal="center" vertical="center" wrapText="1"/>
    </xf>
    <xf numFmtId="0" fontId="3" fillId="0" borderId="16" xfId="0" applyFont="1" applyBorder="1"/>
    <xf numFmtId="0" fontId="3" fillId="0" borderId="18" xfId="0" applyFont="1" applyBorder="1"/>
    <xf numFmtId="0" fontId="1" fillId="2" borderId="3" xfId="0" applyFont="1" applyFill="1" applyBorder="1" applyAlignment="1">
      <alignment horizontal="center" vertical="center" wrapText="1"/>
    </xf>
    <xf numFmtId="0" fontId="0" fillId="0" borderId="28" xfId="0" applyBorder="1"/>
    <xf numFmtId="1" fontId="5" fillId="0" borderId="17" xfId="0" applyNumberFormat="1" applyFont="1" applyBorder="1" applyAlignment="1">
      <alignment horizontal="center" vertical="center" wrapText="1"/>
    </xf>
    <xf numFmtId="4" fontId="4" fillId="0" borderId="33" xfId="0" applyNumberFormat="1" applyFont="1" applyBorder="1" applyAlignment="1">
      <alignment horizontal="center" vertical="center" wrapText="1"/>
    </xf>
    <xf numFmtId="4" fontId="4" fillId="0" borderId="34" xfId="0" applyNumberFormat="1" applyFont="1" applyBorder="1" applyAlignment="1">
      <alignment horizontal="center" vertical="center" wrapText="1"/>
    </xf>
    <xf numFmtId="4" fontId="4" fillId="0" borderId="32" xfId="0" applyNumberFormat="1" applyFont="1" applyBorder="1" applyAlignment="1">
      <alignment horizontal="center" vertical="center" wrapText="1"/>
    </xf>
    <xf numFmtId="4" fontId="4" fillId="0" borderId="35" xfId="0" applyNumberFormat="1" applyFont="1" applyBorder="1" applyAlignment="1">
      <alignment horizontal="center" vertical="center" wrapText="1"/>
    </xf>
    <xf numFmtId="0" fontId="1" fillId="0" borderId="37" xfId="0" applyFont="1" applyBorder="1" applyAlignment="1">
      <alignment horizontal="center" vertical="center" wrapText="1"/>
    </xf>
    <xf numFmtId="3" fontId="4" fillId="2" borderId="36" xfId="0" applyNumberFormat="1" applyFont="1" applyFill="1" applyBorder="1" applyAlignment="1">
      <alignment horizontal="center" vertical="center"/>
    </xf>
    <xf numFmtId="4" fontId="1" fillId="0" borderId="38" xfId="0" applyNumberFormat="1" applyFont="1" applyBorder="1" applyAlignment="1">
      <alignment horizontal="center" vertical="center" wrapText="1"/>
    </xf>
    <xf numFmtId="4" fontId="4" fillId="2" borderId="36" xfId="0" applyNumberFormat="1" applyFont="1" applyFill="1" applyBorder="1" applyAlignment="1">
      <alignment horizontal="center" vertical="center"/>
    </xf>
    <xf numFmtId="0" fontId="12" fillId="0" borderId="41" xfId="0" applyFont="1" applyBorder="1" applyAlignment="1">
      <alignment horizontal="center" vertical="center" wrapText="1"/>
    </xf>
    <xf numFmtId="0" fontId="12" fillId="0" borderId="30" xfId="0" applyFont="1" applyBorder="1" applyAlignment="1">
      <alignment horizontal="center" vertical="center" wrapText="1"/>
    </xf>
    <xf numFmtId="0" fontId="14" fillId="0" borderId="2" xfId="0" applyFont="1" applyBorder="1" applyAlignment="1">
      <alignment horizontal="center" vertical="center" wrapText="1"/>
    </xf>
    <xf numFmtId="0" fontId="3" fillId="0" borderId="2" xfId="0" applyFont="1" applyBorder="1"/>
    <xf numFmtId="0" fontId="7" fillId="0" borderId="8" xfId="0" applyFont="1" applyBorder="1" applyAlignment="1">
      <alignment horizontal="left" vertical="center" wrapText="1"/>
    </xf>
    <xf numFmtId="0" fontId="3" fillId="0" borderId="14" xfId="0" applyFont="1" applyBorder="1"/>
    <xf numFmtId="0" fontId="9" fillId="2" borderId="15" xfId="0" applyFont="1" applyFill="1" applyBorder="1" applyAlignment="1">
      <alignment horizontal="left" vertical="center" wrapText="1"/>
    </xf>
    <xf numFmtId="0" fontId="3" fillId="0" borderId="16" xfId="0" applyFont="1" applyBorder="1"/>
    <xf numFmtId="0" fontId="12" fillId="0" borderId="3" xfId="0" applyFont="1" applyBorder="1" applyAlignment="1">
      <alignment horizontal="center" vertical="center" wrapText="1"/>
    </xf>
    <xf numFmtId="0" fontId="3" fillId="0" borderId="4" xfId="0" applyFont="1" applyBorder="1"/>
    <xf numFmtId="0" fontId="3" fillId="0" borderId="24" xfId="0" applyFont="1" applyBorder="1"/>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9" xfId="0" applyFont="1" applyBorder="1" applyAlignment="1">
      <alignment horizontal="center" vertical="center" wrapText="1"/>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99"/>
  <sheetViews>
    <sheetView tabSelected="1" view="pageBreakPreview" topLeftCell="A5" zoomScale="40" zoomScaleNormal="50" zoomScaleSheetLayoutView="40" workbookViewId="0">
      <selection sqref="A1:J36"/>
    </sheetView>
  </sheetViews>
  <sheetFormatPr defaultColWidth="14.453125" defaultRowHeight="15" customHeight="1"/>
  <cols>
    <col min="1" max="1" width="4.1796875" customWidth="1"/>
    <col min="2" max="2" width="5.26953125" customWidth="1"/>
    <col min="3" max="3" width="48.1796875" customWidth="1"/>
    <col min="4" max="9" width="45.54296875" customWidth="1"/>
    <col min="10" max="10" width="54.7265625" customWidth="1"/>
  </cols>
  <sheetData>
    <row r="1" spans="1:24" ht="96" customHeight="1">
      <c r="A1" s="1"/>
      <c r="B1" s="1"/>
      <c r="C1" s="2"/>
      <c r="D1" s="2"/>
      <c r="E1" s="2"/>
      <c r="F1" s="2"/>
      <c r="G1" s="2"/>
      <c r="H1" s="2"/>
      <c r="I1" s="2"/>
      <c r="J1" s="3" t="s">
        <v>41</v>
      </c>
    </row>
    <row r="2" spans="1:24" ht="93" customHeight="1" thickBot="1">
      <c r="A2" s="4"/>
      <c r="B2" s="47" t="s">
        <v>35</v>
      </c>
      <c r="C2" s="48"/>
      <c r="D2" s="48"/>
      <c r="E2" s="48"/>
      <c r="F2" s="48"/>
      <c r="G2" s="48"/>
      <c r="H2" s="48"/>
      <c r="I2" s="48"/>
      <c r="J2" s="48"/>
    </row>
    <row r="3" spans="1:24" ht="49" customHeight="1" thickBot="1">
      <c r="A3" s="4"/>
      <c r="B3" s="66" t="s">
        <v>0</v>
      </c>
      <c r="C3" s="58" t="s">
        <v>1</v>
      </c>
      <c r="D3" s="61" t="s">
        <v>36</v>
      </c>
      <c r="E3" s="62"/>
      <c r="F3" s="62"/>
      <c r="G3" s="63"/>
      <c r="H3" s="45" t="s">
        <v>37</v>
      </c>
      <c r="I3" s="46"/>
      <c r="J3" s="64" t="s">
        <v>2</v>
      </c>
      <c r="K3" s="35"/>
    </row>
    <row r="4" spans="1:24" ht="250" customHeight="1" thickBot="1">
      <c r="A4" s="4"/>
      <c r="B4" s="67"/>
      <c r="C4" s="59"/>
      <c r="D4" s="53" t="s">
        <v>40</v>
      </c>
      <c r="E4" s="54"/>
      <c r="F4" s="53" t="s">
        <v>39</v>
      </c>
      <c r="G4" s="55"/>
      <c r="H4" s="56" t="s">
        <v>38</v>
      </c>
      <c r="I4" s="57"/>
      <c r="J4" s="65"/>
      <c r="K4" s="35"/>
    </row>
    <row r="5" spans="1:24" ht="18" customHeight="1" thickBot="1">
      <c r="A5" s="5"/>
      <c r="B5" s="33"/>
      <c r="C5" s="60"/>
      <c r="D5" s="6" t="s">
        <v>3</v>
      </c>
      <c r="E5" s="6" t="s">
        <v>4</v>
      </c>
      <c r="F5" s="6" t="s">
        <v>3</v>
      </c>
      <c r="G5" s="6" t="s">
        <v>4</v>
      </c>
      <c r="H5" s="6" t="s">
        <v>3</v>
      </c>
      <c r="I5" s="34" t="s">
        <v>4</v>
      </c>
      <c r="J5" s="65"/>
      <c r="K5" s="35"/>
    </row>
    <row r="6" spans="1:24" ht="12" customHeight="1" thickBot="1">
      <c r="A6" s="7"/>
      <c r="B6" s="8">
        <v>1</v>
      </c>
      <c r="C6" s="9">
        <v>2</v>
      </c>
      <c r="D6" s="24">
        <v>3</v>
      </c>
      <c r="E6" s="25">
        <v>4</v>
      </c>
      <c r="F6" s="24">
        <v>5</v>
      </c>
      <c r="G6" s="25">
        <v>6</v>
      </c>
      <c r="H6" s="24">
        <v>7</v>
      </c>
      <c r="I6" s="25">
        <v>8</v>
      </c>
      <c r="J6" s="36">
        <v>9</v>
      </c>
    </row>
    <row r="7" spans="1:24" ht="18" customHeight="1">
      <c r="A7" s="1"/>
      <c r="B7" s="10">
        <v>1</v>
      </c>
      <c r="C7" s="11" t="s">
        <v>5</v>
      </c>
      <c r="D7" s="27">
        <v>0</v>
      </c>
      <c r="E7" s="28">
        <f>D7*26176.99</f>
        <v>0</v>
      </c>
      <c r="F7" s="27">
        <v>0</v>
      </c>
      <c r="G7" s="28">
        <f>F7*26176.99</f>
        <v>0</v>
      </c>
      <c r="H7" s="27">
        <v>0</v>
      </c>
      <c r="I7" s="28">
        <f>H7*20000</f>
        <v>0</v>
      </c>
      <c r="J7" s="37">
        <f>E7+G7+I7</f>
        <v>0</v>
      </c>
    </row>
    <row r="8" spans="1:24" ht="18" customHeight="1">
      <c r="A8" s="1"/>
      <c r="B8" s="12">
        <v>2</v>
      </c>
      <c r="C8" s="13" t="s">
        <v>6</v>
      </c>
      <c r="D8" s="29">
        <v>0</v>
      </c>
      <c r="E8" s="30">
        <f t="shared" ref="E8:E33" si="0">D8*26176.99</f>
        <v>0</v>
      </c>
      <c r="F8" s="29">
        <v>0</v>
      </c>
      <c r="G8" s="30">
        <f t="shared" ref="G8:G33" si="1">F8*26176.99</f>
        <v>0</v>
      </c>
      <c r="H8" s="29">
        <v>0</v>
      </c>
      <c r="I8" s="30">
        <f t="shared" ref="I8:I33" si="2">H8*20000</f>
        <v>0</v>
      </c>
      <c r="J8" s="38">
        <f t="shared" ref="J8:J33" si="3">E8+G8+I8</f>
        <v>0</v>
      </c>
      <c r="K8" s="14"/>
      <c r="L8" s="14"/>
      <c r="M8" s="14"/>
      <c r="N8" s="14"/>
      <c r="O8" s="14"/>
      <c r="P8" s="14"/>
      <c r="Q8" s="14"/>
      <c r="R8" s="14"/>
      <c r="S8" s="14"/>
      <c r="T8" s="14"/>
      <c r="U8" s="14"/>
      <c r="V8" s="14"/>
      <c r="W8" s="14"/>
      <c r="X8" s="14"/>
    </row>
    <row r="9" spans="1:24" ht="18" customHeight="1">
      <c r="A9" s="1"/>
      <c r="B9" s="10">
        <v>3</v>
      </c>
      <c r="C9" s="13" t="s">
        <v>7</v>
      </c>
      <c r="D9" s="29">
        <v>2</v>
      </c>
      <c r="E9" s="30">
        <f t="shared" si="0"/>
        <v>52353.98</v>
      </c>
      <c r="F9" s="29">
        <v>1</v>
      </c>
      <c r="G9" s="30">
        <f t="shared" si="1"/>
        <v>26176.99</v>
      </c>
      <c r="H9" s="29">
        <v>44</v>
      </c>
      <c r="I9" s="30">
        <f t="shared" si="2"/>
        <v>880000</v>
      </c>
      <c r="J9" s="39">
        <f t="shared" si="3"/>
        <v>958530.97</v>
      </c>
    </row>
    <row r="10" spans="1:24" ht="18" customHeight="1">
      <c r="A10" s="1"/>
      <c r="B10" s="12">
        <v>4</v>
      </c>
      <c r="C10" s="13" t="s">
        <v>8</v>
      </c>
      <c r="D10" s="29">
        <v>0</v>
      </c>
      <c r="E10" s="30">
        <f t="shared" si="0"/>
        <v>0</v>
      </c>
      <c r="F10" s="29">
        <v>0</v>
      </c>
      <c r="G10" s="30">
        <f t="shared" si="1"/>
        <v>0</v>
      </c>
      <c r="H10" s="29">
        <v>0</v>
      </c>
      <c r="I10" s="30">
        <f t="shared" si="2"/>
        <v>0</v>
      </c>
      <c r="J10" s="40">
        <f t="shared" si="3"/>
        <v>0</v>
      </c>
      <c r="K10" s="14"/>
      <c r="L10" s="14"/>
      <c r="M10" s="14"/>
      <c r="N10" s="14"/>
      <c r="O10" s="14"/>
      <c r="P10" s="14"/>
      <c r="Q10" s="14"/>
      <c r="R10" s="14"/>
      <c r="S10" s="14"/>
      <c r="T10" s="14"/>
      <c r="U10" s="14"/>
      <c r="V10" s="14"/>
      <c r="W10" s="14"/>
      <c r="X10" s="14"/>
    </row>
    <row r="11" spans="1:24" ht="18" customHeight="1">
      <c r="A11" s="1"/>
      <c r="B11" s="10">
        <v>5</v>
      </c>
      <c r="C11" s="13" t="s">
        <v>9</v>
      </c>
      <c r="D11" s="29">
        <v>0</v>
      </c>
      <c r="E11" s="30">
        <f t="shared" si="0"/>
        <v>0</v>
      </c>
      <c r="F11" s="29">
        <v>0</v>
      </c>
      <c r="G11" s="30">
        <f t="shared" si="1"/>
        <v>0</v>
      </c>
      <c r="H11" s="29">
        <v>0</v>
      </c>
      <c r="I11" s="30">
        <f t="shared" si="2"/>
        <v>0</v>
      </c>
      <c r="J11" s="40">
        <f t="shared" si="3"/>
        <v>0</v>
      </c>
      <c r="K11" s="14"/>
      <c r="L11" s="14"/>
      <c r="M11" s="14"/>
      <c r="N11" s="14"/>
      <c r="O11" s="14"/>
      <c r="P11" s="14"/>
      <c r="Q11" s="14"/>
      <c r="R11" s="14"/>
      <c r="S11" s="14"/>
      <c r="T11" s="14"/>
      <c r="U11" s="14"/>
      <c r="V11" s="14"/>
      <c r="W11" s="14"/>
      <c r="X11" s="14"/>
    </row>
    <row r="12" spans="1:24" ht="18" customHeight="1">
      <c r="A12" s="1"/>
      <c r="B12" s="12">
        <v>6</v>
      </c>
      <c r="C12" s="13" t="s">
        <v>10</v>
      </c>
      <c r="D12" s="29">
        <v>0</v>
      </c>
      <c r="E12" s="30">
        <f t="shared" si="0"/>
        <v>0</v>
      </c>
      <c r="F12" s="29">
        <v>0</v>
      </c>
      <c r="G12" s="30">
        <f t="shared" si="1"/>
        <v>0</v>
      </c>
      <c r="H12" s="29">
        <v>0</v>
      </c>
      <c r="I12" s="30">
        <f t="shared" si="2"/>
        <v>0</v>
      </c>
      <c r="J12" s="40">
        <f t="shared" si="3"/>
        <v>0</v>
      </c>
      <c r="K12" s="14"/>
      <c r="L12" s="14"/>
      <c r="M12" s="14"/>
      <c r="N12" s="14"/>
      <c r="O12" s="14"/>
      <c r="P12" s="14"/>
      <c r="Q12" s="14"/>
      <c r="R12" s="14"/>
      <c r="S12" s="14"/>
      <c r="T12" s="14"/>
      <c r="U12" s="14"/>
      <c r="V12" s="14"/>
      <c r="W12" s="14"/>
      <c r="X12" s="14"/>
    </row>
    <row r="13" spans="1:24" ht="18" customHeight="1">
      <c r="A13" s="1"/>
      <c r="B13" s="10">
        <v>7</v>
      </c>
      <c r="C13" s="13" t="s">
        <v>11</v>
      </c>
      <c r="D13" s="29">
        <v>0</v>
      </c>
      <c r="E13" s="30">
        <f t="shared" si="0"/>
        <v>0</v>
      </c>
      <c r="F13" s="29">
        <v>0</v>
      </c>
      <c r="G13" s="30">
        <f t="shared" si="1"/>
        <v>0</v>
      </c>
      <c r="H13" s="29">
        <v>0</v>
      </c>
      <c r="I13" s="30">
        <f t="shared" si="2"/>
        <v>0</v>
      </c>
      <c r="J13" s="40">
        <f t="shared" si="3"/>
        <v>0</v>
      </c>
    </row>
    <row r="14" spans="1:24" ht="18" customHeight="1">
      <c r="A14" s="1"/>
      <c r="B14" s="12">
        <v>8</v>
      </c>
      <c r="C14" s="13" t="s">
        <v>12</v>
      </c>
      <c r="D14" s="29">
        <v>0</v>
      </c>
      <c r="E14" s="30">
        <f t="shared" si="0"/>
        <v>0</v>
      </c>
      <c r="F14" s="29">
        <v>0</v>
      </c>
      <c r="G14" s="30">
        <f t="shared" si="1"/>
        <v>0</v>
      </c>
      <c r="H14" s="29">
        <v>0</v>
      </c>
      <c r="I14" s="30">
        <f t="shared" si="2"/>
        <v>0</v>
      </c>
      <c r="J14" s="40">
        <f t="shared" si="3"/>
        <v>0</v>
      </c>
    </row>
    <row r="15" spans="1:24" ht="18" customHeight="1">
      <c r="A15" s="1"/>
      <c r="B15" s="10">
        <v>9</v>
      </c>
      <c r="C15" s="13" t="s">
        <v>13</v>
      </c>
      <c r="D15" s="29">
        <v>0</v>
      </c>
      <c r="E15" s="30">
        <f t="shared" si="0"/>
        <v>0</v>
      </c>
      <c r="F15" s="29">
        <v>0</v>
      </c>
      <c r="G15" s="30">
        <f t="shared" si="1"/>
        <v>0</v>
      </c>
      <c r="H15" s="29">
        <v>0</v>
      </c>
      <c r="I15" s="30">
        <f t="shared" si="2"/>
        <v>0</v>
      </c>
      <c r="J15" s="40">
        <f t="shared" si="3"/>
        <v>0</v>
      </c>
    </row>
    <row r="16" spans="1:24" ht="18" customHeight="1">
      <c r="A16" s="1"/>
      <c r="B16" s="12">
        <v>10</v>
      </c>
      <c r="C16" s="13" t="s">
        <v>14</v>
      </c>
      <c r="D16" s="29">
        <v>0</v>
      </c>
      <c r="E16" s="30">
        <f t="shared" si="0"/>
        <v>0</v>
      </c>
      <c r="F16" s="29">
        <v>0</v>
      </c>
      <c r="G16" s="30">
        <f t="shared" si="1"/>
        <v>0</v>
      </c>
      <c r="H16" s="29">
        <v>0</v>
      </c>
      <c r="I16" s="30">
        <f t="shared" si="2"/>
        <v>0</v>
      </c>
      <c r="J16" s="40">
        <f t="shared" si="3"/>
        <v>0</v>
      </c>
    </row>
    <row r="17" spans="1:24" ht="18" customHeight="1">
      <c r="A17" s="1"/>
      <c r="B17" s="10">
        <v>11</v>
      </c>
      <c r="C17" s="13" t="s">
        <v>15</v>
      </c>
      <c r="D17" s="29">
        <v>0</v>
      </c>
      <c r="E17" s="30">
        <f t="shared" si="0"/>
        <v>0</v>
      </c>
      <c r="F17" s="29">
        <v>0</v>
      </c>
      <c r="G17" s="30">
        <f t="shared" si="1"/>
        <v>0</v>
      </c>
      <c r="H17" s="29">
        <v>0</v>
      </c>
      <c r="I17" s="30">
        <f t="shared" si="2"/>
        <v>0</v>
      </c>
      <c r="J17" s="40">
        <f t="shared" si="3"/>
        <v>0</v>
      </c>
      <c r="K17" s="14"/>
      <c r="L17" s="14"/>
      <c r="M17" s="14"/>
      <c r="N17" s="14"/>
      <c r="O17" s="14"/>
      <c r="P17" s="14"/>
      <c r="Q17" s="14"/>
      <c r="R17" s="14"/>
      <c r="S17" s="14"/>
      <c r="T17" s="14"/>
      <c r="U17" s="14"/>
      <c r="V17" s="14"/>
      <c r="W17" s="14"/>
      <c r="X17" s="14"/>
    </row>
    <row r="18" spans="1:24" ht="18" customHeight="1">
      <c r="A18" s="1"/>
      <c r="B18" s="12">
        <v>12</v>
      </c>
      <c r="C18" s="13" t="s">
        <v>16</v>
      </c>
      <c r="D18" s="29">
        <v>12</v>
      </c>
      <c r="E18" s="30">
        <f t="shared" si="0"/>
        <v>314123.88</v>
      </c>
      <c r="F18" s="29">
        <v>6</v>
      </c>
      <c r="G18" s="30">
        <f t="shared" si="1"/>
        <v>157061.94</v>
      </c>
      <c r="H18" s="29">
        <v>127</v>
      </c>
      <c r="I18" s="30">
        <f t="shared" si="2"/>
        <v>2540000</v>
      </c>
      <c r="J18" s="40">
        <f t="shared" si="3"/>
        <v>3011185.82</v>
      </c>
    </row>
    <row r="19" spans="1:24" ht="18" customHeight="1">
      <c r="A19" s="1"/>
      <c r="B19" s="10">
        <v>13</v>
      </c>
      <c r="C19" s="13" t="s">
        <v>17</v>
      </c>
      <c r="D19" s="29">
        <v>0</v>
      </c>
      <c r="E19" s="30">
        <f t="shared" si="0"/>
        <v>0</v>
      </c>
      <c r="F19" s="29">
        <v>0</v>
      </c>
      <c r="G19" s="30">
        <f t="shared" si="1"/>
        <v>0</v>
      </c>
      <c r="H19" s="29">
        <v>0</v>
      </c>
      <c r="I19" s="30">
        <f t="shared" si="2"/>
        <v>0</v>
      </c>
      <c r="J19" s="38">
        <f t="shared" si="3"/>
        <v>0</v>
      </c>
    </row>
    <row r="20" spans="1:24" ht="18" customHeight="1">
      <c r="A20" s="1"/>
      <c r="B20" s="12">
        <v>14</v>
      </c>
      <c r="C20" s="13" t="s">
        <v>18</v>
      </c>
      <c r="D20" s="29">
        <v>5</v>
      </c>
      <c r="E20" s="30">
        <f t="shared" si="0"/>
        <v>130884.95000000001</v>
      </c>
      <c r="F20" s="29">
        <v>2</v>
      </c>
      <c r="G20" s="30">
        <f t="shared" si="1"/>
        <v>52353.98</v>
      </c>
      <c r="H20" s="29">
        <v>11</v>
      </c>
      <c r="I20" s="30">
        <f t="shared" si="2"/>
        <v>220000</v>
      </c>
      <c r="J20" s="38">
        <f t="shared" si="3"/>
        <v>403238.93000000005</v>
      </c>
    </row>
    <row r="21" spans="1:24" ht="18" customHeight="1">
      <c r="A21" s="1"/>
      <c r="B21" s="10">
        <v>15</v>
      </c>
      <c r="C21" s="13" t="s">
        <v>19</v>
      </c>
      <c r="D21" s="29">
        <v>0</v>
      </c>
      <c r="E21" s="30">
        <f t="shared" si="0"/>
        <v>0</v>
      </c>
      <c r="F21" s="29">
        <v>0</v>
      </c>
      <c r="G21" s="30">
        <f t="shared" si="1"/>
        <v>0</v>
      </c>
      <c r="H21" s="29">
        <v>0</v>
      </c>
      <c r="I21" s="30">
        <f t="shared" si="2"/>
        <v>0</v>
      </c>
      <c r="J21" s="38">
        <f t="shared" si="3"/>
        <v>0</v>
      </c>
    </row>
    <row r="22" spans="1:24" ht="18" customHeight="1">
      <c r="A22" s="1"/>
      <c r="B22" s="12">
        <v>16</v>
      </c>
      <c r="C22" s="13" t="s">
        <v>20</v>
      </c>
      <c r="D22" s="29">
        <v>0</v>
      </c>
      <c r="E22" s="30">
        <f t="shared" si="0"/>
        <v>0</v>
      </c>
      <c r="F22" s="29">
        <v>0</v>
      </c>
      <c r="G22" s="30">
        <f t="shared" si="1"/>
        <v>0</v>
      </c>
      <c r="H22" s="29">
        <v>0</v>
      </c>
      <c r="I22" s="30">
        <f t="shared" si="2"/>
        <v>0</v>
      </c>
      <c r="J22" s="39">
        <f t="shared" si="3"/>
        <v>0</v>
      </c>
      <c r="K22" s="14"/>
      <c r="L22" s="14"/>
      <c r="M22" s="14"/>
      <c r="N22" s="14"/>
      <c r="O22" s="14"/>
      <c r="P22" s="14"/>
      <c r="Q22" s="14"/>
      <c r="R22" s="14"/>
      <c r="S22" s="14"/>
      <c r="T22" s="14"/>
      <c r="U22" s="14"/>
      <c r="V22" s="14"/>
      <c r="W22" s="14"/>
      <c r="X22" s="14"/>
    </row>
    <row r="23" spans="1:24" ht="18" customHeight="1">
      <c r="A23" s="1"/>
      <c r="B23" s="10">
        <v>17</v>
      </c>
      <c r="C23" s="13" t="s">
        <v>21</v>
      </c>
      <c r="D23" s="29">
        <v>0</v>
      </c>
      <c r="E23" s="30">
        <f t="shared" si="0"/>
        <v>0</v>
      </c>
      <c r="F23" s="29">
        <v>0</v>
      </c>
      <c r="G23" s="30">
        <f t="shared" si="1"/>
        <v>0</v>
      </c>
      <c r="H23" s="29">
        <v>0</v>
      </c>
      <c r="I23" s="30">
        <f t="shared" si="2"/>
        <v>0</v>
      </c>
      <c r="J23" s="38">
        <f t="shared" si="3"/>
        <v>0</v>
      </c>
      <c r="K23" s="14"/>
      <c r="L23" s="14"/>
      <c r="M23" s="14"/>
      <c r="N23" s="14"/>
      <c r="O23" s="14"/>
      <c r="P23" s="14"/>
      <c r="Q23" s="14"/>
      <c r="R23" s="14"/>
      <c r="S23" s="14"/>
      <c r="T23" s="14"/>
      <c r="U23" s="14"/>
      <c r="V23" s="14"/>
      <c r="W23" s="14"/>
      <c r="X23" s="14"/>
    </row>
    <row r="24" spans="1:24" ht="18" customHeight="1">
      <c r="A24" s="1"/>
      <c r="B24" s="12">
        <v>18</v>
      </c>
      <c r="C24" s="13" t="s">
        <v>22</v>
      </c>
      <c r="D24" s="29">
        <v>0</v>
      </c>
      <c r="E24" s="30">
        <f t="shared" si="0"/>
        <v>0</v>
      </c>
      <c r="F24" s="29">
        <v>0</v>
      </c>
      <c r="G24" s="30">
        <f t="shared" si="1"/>
        <v>0</v>
      </c>
      <c r="H24" s="29">
        <v>0</v>
      </c>
      <c r="I24" s="30">
        <f t="shared" si="2"/>
        <v>0</v>
      </c>
      <c r="J24" s="39">
        <f t="shared" si="3"/>
        <v>0</v>
      </c>
    </row>
    <row r="25" spans="1:24" ht="18" customHeight="1">
      <c r="A25" s="1"/>
      <c r="B25" s="10">
        <v>19</v>
      </c>
      <c r="C25" s="13" t="s">
        <v>23</v>
      </c>
      <c r="D25" s="29">
        <v>0</v>
      </c>
      <c r="E25" s="30">
        <f t="shared" si="0"/>
        <v>0</v>
      </c>
      <c r="F25" s="29">
        <v>0</v>
      </c>
      <c r="G25" s="30">
        <f t="shared" si="1"/>
        <v>0</v>
      </c>
      <c r="H25" s="29">
        <v>0</v>
      </c>
      <c r="I25" s="30">
        <f t="shared" si="2"/>
        <v>0</v>
      </c>
      <c r="J25" s="38">
        <f t="shared" si="3"/>
        <v>0</v>
      </c>
    </row>
    <row r="26" spans="1:24" ht="18" customHeight="1">
      <c r="A26" s="1"/>
      <c r="B26" s="12">
        <v>20</v>
      </c>
      <c r="C26" s="13" t="s">
        <v>24</v>
      </c>
      <c r="D26" s="29">
        <v>0</v>
      </c>
      <c r="E26" s="30">
        <f t="shared" si="0"/>
        <v>0</v>
      </c>
      <c r="F26" s="29">
        <v>0</v>
      </c>
      <c r="G26" s="30">
        <f t="shared" si="1"/>
        <v>0</v>
      </c>
      <c r="H26" s="29">
        <v>0</v>
      </c>
      <c r="I26" s="30">
        <f t="shared" si="2"/>
        <v>0</v>
      </c>
      <c r="J26" s="38">
        <f t="shared" si="3"/>
        <v>0</v>
      </c>
    </row>
    <row r="27" spans="1:24" ht="18" customHeight="1">
      <c r="A27" s="1"/>
      <c r="B27" s="10">
        <v>21</v>
      </c>
      <c r="C27" s="13" t="s">
        <v>25</v>
      </c>
      <c r="D27" s="29">
        <v>0</v>
      </c>
      <c r="E27" s="30">
        <f t="shared" si="0"/>
        <v>0</v>
      </c>
      <c r="F27" s="29">
        <v>0</v>
      </c>
      <c r="G27" s="30">
        <f t="shared" si="1"/>
        <v>0</v>
      </c>
      <c r="H27" s="29">
        <v>0</v>
      </c>
      <c r="I27" s="30">
        <f t="shared" si="2"/>
        <v>0</v>
      </c>
      <c r="J27" s="39">
        <f t="shared" si="3"/>
        <v>0</v>
      </c>
      <c r="K27" s="14"/>
      <c r="L27" s="14"/>
      <c r="M27" s="14"/>
      <c r="N27" s="14"/>
      <c r="O27" s="14"/>
      <c r="P27" s="14"/>
      <c r="Q27" s="14"/>
      <c r="R27" s="14"/>
      <c r="S27" s="14"/>
      <c r="T27" s="14"/>
      <c r="U27" s="14"/>
      <c r="V27" s="14"/>
      <c r="W27" s="14"/>
      <c r="X27" s="14"/>
    </row>
    <row r="28" spans="1:24" ht="18" customHeight="1">
      <c r="A28" s="1"/>
      <c r="B28" s="12">
        <v>22</v>
      </c>
      <c r="C28" s="13" t="s">
        <v>26</v>
      </c>
      <c r="D28" s="29">
        <v>1</v>
      </c>
      <c r="E28" s="30">
        <f t="shared" si="0"/>
        <v>26176.99</v>
      </c>
      <c r="F28" s="29">
        <v>1</v>
      </c>
      <c r="G28" s="30">
        <f t="shared" si="1"/>
        <v>26176.99</v>
      </c>
      <c r="H28" s="29">
        <v>0</v>
      </c>
      <c r="I28" s="30">
        <f t="shared" si="2"/>
        <v>0</v>
      </c>
      <c r="J28" s="40">
        <f t="shared" si="3"/>
        <v>52353.98</v>
      </c>
      <c r="K28" s="14"/>
      <c r="L28" s="14"/>
      <c r="M28" s="14"/>
      <c r="N28" s="14"/>
      <c r="O28" s="14"/>
      <c r="P28" s="14"/>
      <c r="Q28" s="14"/>
      <c r="R28" s="14"/>
      <c r="S28" s="14"/>
      <c r="T28" s="14"/>
      <c r="U28" s="14"/>
      <c r="V28" s="14"/>
      <c r="W28" s="14"/>
      <c r="X28" s="14"/>
    </row>
    <row r="29" spans="1:24" ht="18" customHeight="1">
      <c r="A29" s="1"/>
      <c r="B29" s="10">
        <v>23</v>
      </c>
      <c r="C29" s="13" t="s">
        <v>27</v>
      </c>
      <c r="D29" s="29">
        <v>0</v>
      </c>
      <c r="E29" s="30">
        <f t="shared" si="0"/>
        <v>0</v>
      </c>
      <c r="F29" s="29">
        <v>0</v>
      </c>
      <c r="G29" s="30">
        <f t="shared" si="1"/>
        <v>0</v>
      </c>
      <c r="H29" s="29">
        <v>0</v>
      </c>
      <c r="I29" s="30">
        <f t="shared" si="2"/>
        <v>0</v>
      </c>
      <c r="J29" s="40">
        <f t="shared" si="3"/>
        <v>0</v>
      </c>
      <c r="K29" s="14"/>
      <c r="L29" s="14"/>
      <c r="M29" s="14"/>
      <c r="N29" s="14"/>
      <c r="O29" s="14"/>
      <c r="P29" s="14"/>
      <c r="Q29" s="14"/>
      <c r="R29" s="14"/>
      <c r="S29" s="14"/>
      <c r="T29" s="14"/>
      <c r="U29" s="14"/>
      <c r="V29" s="14"/>
      <c r="W29" s="14"/>
      <c r="X29" s="14"/>
    </row>
    <row r="30" spans="1:24" ht="18" customHeight="1">
      <c r="A30" s="1"/>
      <c r="B30" s="12">
        <v>24</v>
      </c>
      <c r="C30" s="13" t="s">
        <v>28</v>
      </c>
      <c r="D30" s="29">
        <v>0</v>
      </c>
      <c r="E30" s="30">
        <f t="shared" si="0"/>
        <v>0</v>
      </c>
      <c r="F30" s="29">
        <v>0</v>
      </c>
      <c r="G30" s="30">
        <f t="shared" si="1"/>
        <v>0</v>
      </c>
      <c r="H30" s="29">
        <v>0</v>
      </c>
      <c r="I30" s="30">
        <f t="shared" si="2"/>
        <v>0</v>
      </c>
      <c r="J30" s="40">
        <f t="shared" si="3"/>
        <v>0</v>
      </c>
    </row>
    <row r="31" spans="1:24" ht="18" customHeight="1">
      <c r="A31" s="1"/>
      <c r="B31" s="10">
        <v>25</v>
      </c>
      <c r="C31" s="13" t="s">
        <v>29</v>
      </c>
      <c r="D31" s="29">
        <v>0</v>
      </c>
      <c r="E31" s="30">
        <f t="shared" si="0"/>
        <v>0</v>
      </c>
      <c r="F31" s="29">
        <v>0</v>
      </c>
      <c r="G31" s="30">
        <f t="shared" si="1"/>
        <v>0</v>
      </c>
      <c r="H31" s="29">
        <v>0</v>
      </c>
      <c r="I31" s="30">
        <f t="shared" si="2"/>
        <v>0</v>
      </c>
      <c r="J31" s="40">
        <f t="shared" si="3"/>
        <v>0</v>
      </c>
    </row>
    <row r="32" spans="1:24" ht="62.25" customHeight="1">
      <c r="A32" s="1"/>
      <c r="B32" s="10">
        <v>26</v>
      </c>
      <c r="C32" s="13" t="s">
        <v>30</v>
      </c>
      <c r="D32" s="29">
        <v>0</v>
      </c>
      <c r="E32" s="30">
        <f t="shared" si="0"/>
        <v>0</v>
      </c>
      <c r="F32" s="29">
        <v>0</v>
      </c>
      <c r="G32" s="30">
        <f t="shared" si="1"/>
        <v>0</v>
      </c>
      <c r="H32" s="29">
        <v>0</v>
      </c>
      <c r="I32" s="30">
        <f t="shared" si="2"/>
        <v>0</v>
      </c>
      <c r="J32" s="40">
        <f t="shared" si="3"/>
        <v>0</v>
      </c>
    </row>
    <row r="33" spans="1:24" ht="29.25" customHeight="1" thickBot="1">
      <c r="A33" s="1"/>
      <c r="B33" s="15">
        <v>27</v>
      </c>
      <c r="C33" s="16" t="s">
        <v>31</v>
      </c>
      <c r="D33" s="31">
        <v>0</v>
      </c>
      <c r="E33" s="43">
        <f t="shared" si="0"/>
        <v>0</v>
      </c>
      <c r="F33" s="41">
        <v>0</v>
      </c>
      <c r="G33" s="43">
        <f t="shared" si="1"/>
        <v>0</v>
      </c>
      <c r="H33" s="41">
        <v>26</v>
      </c>
      <c r="I33" s="30">
        <f t="shared" si="2"/>
        <v>520000</v>
      </c>
      <c r="J33" s="40">
        <f t="shared" si="3"/>
        <v>520000</v>
      </c>
    </row>
    <row r="34" spans="1:24" ht="32.25" customHeight="1" thickBot="1">
      <c r="A34" s="17"/>
      <c r="B34" s="49" t="s">
        <v>32</v>
      </c>
      <c r="C34" s="50"/>
      <c r="D34" s="26">
        <f t="shared" ref="D34:J34" si="4">SUM(D7:D33)</f>
        <v>20</v>
      </c>
      <c r="E34" s="44">
        <f t="shared" si="4"/>
        <v>523539.8</v>
      </c>
      <c r="F34" s="42">
        <f t="shared" ref="F34:G34" si="5">SUM(F7:F33)</f>
        <v>10</v>
      </c>
      <c r="G34" s="44">
        <f t="shared" si="5"/>
        <v>261769.9</v>
      </c>
      <c r="H34" s="42">
        <f t="shared" ref="H34:I34" si="6">SUM(H7:H33)</f>
        <v>208</v>
      </c>
      <c r="I34" s="44">
        <f t="shared" si="6"/>
        <v>4160000</v>
      </c>
      <c r="J34" s="23">
        <f t="shared" si="4"/>
        <v>4945309.7</v>
      </c>
    </row>
    <row r="35" spans="1:24" ht="19.5" customHeight="1">
      <c r="A35" s="17"/>
      <c r="B35" s="17"/>
      <c r="C35" s="18"/>
      <c r="D35" s="18"/>
      <c r="E35" s="18"/>
      <c r="F35" s="18"/>
      <c r="G35" s="18"/>
      <c r="H35" s="18"/>
      <c r="I35" s="18"/>
      <c r="J35" s="19"/>
    </row>
    <row r="36" spans="1:24" ht="83.25" customHeight="1">
      <c r="A36" s="20"/>
      <c r="B36" s="51" t="s">
        <v>33</v>
      </c>
      <c r="C36" s="52"/>
      <c r="D36" s="52"/>
      <c r="E36" s="52"/>
      <c r="F36" s="32"/>
      <c r="G36" s="32"/>
      <c r="H36" s="32"/>
      <c r="I36" s="32"/>
      <c r="J36" s="21" t="s">
        <v>34</v>
      </c>
      <c r="K36" s="22"/>
      <c r="L36" s="22"/>
      <c r="M36" s="22"/>
      <c r="N36" s="22"/>
      <c r="O36" s="22"/>
      <c r="P36" s="22"/>
      <c r="Q36" s="22"/>
      <c r="R36" s="22"/>
      <c r="S36" s="22"/>
      <c r="T36" s="22"/>
      <c r="U36" s="22"/>
      <c r="V36" s="22"/>
      <c r="W36" s="22"/>
      <c r="X36" s="22"/>
    </row>
    <row r="37" spans="1:24" ht="14.25" customHeight="1"/>
    <row r="38" spans="1:24" ht="14.25" customHeight="1"/>
    <row r="39" spans="1:24" ht="14.25" customHeight="1"/>
    <row r="40" spans="1:24" ht="14.25" customHeight="1"/>
    <row r="41" spans="1:24" ht="14.25" customHeight="1"/>
    <row r="42" spans="1:24" ht="14.25" customHeight="1"/>
    <row r="43" spans="1:24" ht="14.25" customHeight="1"/>
    <row r="44" spans="1:24" ht="14.25" customHeight="1"/>
    <row r="45" spans="1:24" ht="14.25" customHeight="1"/>
    <row r="46" spans="1:24" ht="14.25" customHeight="1"/>
    <row r="47" spans="1:24" ht="14.25" customHeight="1"/>
    <row r="48" spans="1:2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mergeCells count="11">
    <mergeCell ref="H3:I3"/>
    <mergeCell ref="B2:J2"/>
    <mergeCell ref="B34:C34"/>
    <mergeCell ref="B36:E36"/>
    <mergeCell ref="D4:E4"/>
    <mergeCell ref="F4:G4"/>
    <mergeCell ref="H4:I4"/>
    <mergeCell ref="C3:C5"/>
    <mergeCell ref="D3:G3"/>
    <mergeCell ref="J3:J5"/>
    <mergeCell ref="B3:B4"/>
  </mergeCells>
  <pageMargins left="0.7" right="0.7" top="0.75" bottom="0.75" header="0" footer="0"/>
  <pageSetup paperSize="9"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2024-04-12T11:13:05Z</cp:lastPrinted>
  <dcterms:created xsi:type="dcterms:W3CDTF">2021-10-04T14:21:04Z</dcterms:created>
  <dcterms:modified xsi:type="dcterms:W3CDTF">2024-04-12T11:13:07Z</dcterms:modified>
</cp:coreProperties>
</file>