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Розсіяний склероз\352-Р\"/>
    </mc:Choice>
  </mc:AlternateContent>
  <xr:revisionPtr revIDLastSave="0" documentId="13_ncr:1_{D911603D-4BAF-485B-83D2-22C6AC8EE2A4}"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r7JhDx7IGADYI3UXUo5Fedadas3prw7YY4h6gluNtbM="/>
    </ext>
  </extLst>
</workbook>
</file>

<file path=xl/calcChain.xml><?xml version="1.0" encoding="utf-8"?>
<calcChain xmlns="http://schemas.openxmlformats.org/spreadsheetml/2006/main">
  <c r="F7" i="1" l="1"/>
  <c r="F8" i="1"/>
  <c r="F9" i="1"/>
  <c r="F10" i="1"/>
  <c r="G10" i="1" s="1"/>
  <c r="F11" i="1"/>
  <c r="G11" i="1" s="1"/>
  <c r="F12" i="1"/>
  <c r="G12" i="1" s="1"/>
  <c r="F13" i="1"/>
  <c r="G13" i="1" s="1"/>
  <c r="F14" i="1"/>
  <c r="G14" i="1" s="1"/>
  <c r="F15" i="1"/>
  <c r="F16" i="1"/>
  <c r="G16" i="1" s="1"/>
  <c r="F17" i="1"/>
  <c r="F18" i="1"/>
  <c r="G18" i="1" s="1"/>
  <c r="F19" i="1"/>
  <c r="F20" i="1"/>
  <c r="F21" i="1"/>
  <c r="F22" i="1"/>
  <c r="G22" i="1" s="1"/>
  <c r="F23" i="1"/>
  <c r="F24" i="1"/>
  <c r="F25" i="1"/>
  <c r="G25" i="1" s="1"/>
  <c r="F26" i="1"/>
  <c r="F27" i="1"/>
  <c r="F28" i="1"/>
  <c r="G28" i="1" s="1"/>
  <c r="F29" i="1"/>
  <c r="F30" i="1"/>
  <c r="G30" i="1" s="1"/>
  <c r="F31" i="1"/>
  <c r="F6" i="1"/>
  <c r="E20" i="1"/>
  <c r="E21" i="1"/>
  <c r="E22" i="1"/>
  <c r="E23" i="1"/>
  <c r="E24" i="1"/>
  <c r="E25" i="1"/>
  <c r="E26" i="1"/>
  <c r="E27" i="1"/>
  <c r="E28" i="1"/>
  <c r="E29" i="1"/>
  <c r="E30" i="1"/>
  <c r="E8" i="1"/>
  <c r="E9" i="1"/>
  <c r="E10" i="1"/>
  <c r="E11" i="1"/>
  <c r="E12" i="1"/>
  <c r="E13" i="1"/>
  <c r="E14" i="1"/>
  <c r="E15" i="1"/>
  <c r="E16" i="1"/>
  <c r="E17" i="1"/>
  <c r="E18" i="1"/>
  <c r="E19" i="1"/>
  <c r="E7" i="1"/>
  <c r="E31" i="1"/>
  <c r="E6" i="1"/>
  <c r="G24" i="1"/>
  <c r="G20" i="1"/>
  <c r="G8" i="1"/>
  <c r="G9" i="1"/>
  <c r="G15" i="1"/>
  <c r="G17" i="1"/>
  <c r="G19" i="1"/>
  <c r="G23" i="1"/>
  <c r="G26" i="1"/>
  <c r="G27" i="1"/>
  <c r="G29" i="1"/>
  <c r="G31" i="1"/>
  <c r="D32" i="1"/>
  <c r="G21" i="1"/>
  <c r="G7" i="1"/>
  <c r="E32" i="1" l="1"/>
  <c r="F32" i="1"/>
  <c r="G6" i="1"/>
  <c r="G32" i="1" s="1"/>
</calcChain>
</file>

<file path=xl/sharedStrings.xml><?xml version="1.0" encoding="utf-8"?>
<sst xmlns="http://schemas.openxmlformats.org/spreadsheetml/2006/main" count="38" uniqueCount="38">
  <si>
    <t>Розподіл лікарських засобів для лікування хворих на розсіяний склероз,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медикаментів для лікування хворих на розсіяний склероз»</t>
  </si>
  <si>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</si>
  <si>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</si>
  <si>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</si>
  <si>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</si>
  <si>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</si>
  <si>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</si>
  <si>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</si>
  <si>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</si>
  <si>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</si>
  <si>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</si>
  <si>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</si>
  <si>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</si>
  <si>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</si>
  <si>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</si>
  <si>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</si>
  <si>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</si>
  <si>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</si>
  <si>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</si>
  <si>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</si>
  <si>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</si>
  <si>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</si>
  <si>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</si>
  <si>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</si>
  <si>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</si>
  <si>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</si>
  <si>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</si>
  <si>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</si>
  <si>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</si>
  <si>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</si>
  <si>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</si>
  <si>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Всього</t>
  </si>
  <si>
    <t>Генеральний директор</t>
  </si>
  <si>
    <t>Едем АДАМАНОВ</t>
  </si>
  <si>
    <t>к-сть капсул</t>
  </si>
  <si>
    <t>к-сть упаковок</t>
  </si>
  <si>
    <r>
      <t xml:space="preserve">ДИМЕТИЛФУМАРАТ-ВІСТА
</t>
    </r>
    <r>
      <rPr>
        <sz val="14"/>
        <color theme="1"/>
        <rFont val="Times New Roman"/>
        <family val="1"/>
        <charset val="204"/>
      </rPr>
      <t>капсули з модифікованим вивільненням по 240 мг, по 10 капсул у блістері; по 6 блістерів в картонній пачці</t>
    </r>
    <r>
      <rPr>
        <sz val="11"/>
        <color theme="1"/>
        <rFont val="Times New Roman"/>
      </rPr>
      <t xml:space="preserve">
</t>
    </r>
    <r>
      <rPr>
        <b/>
        <sz val="11"/>
        <color theme="1"/>
        <rFont val="Times New Roman"/>
      </rPr>
      <t>(Диметилфумарат, 240 мг)</t>
    </r>
    <r>
      <rPr>
        <sz val="11"/>
        <color theme="1"/>
        <rFont val="Times New Roman"/>
      </rPr>
      <t xml:space="preserve">
</t>
    </r>
    <r>
      <rPr>
        <b/>
        <sz val="11"/>
        <color theme="1"/>
        <rFont val="Times New Roman"/>
      </rPr>
      <t xml:space="preserve">Виробник: Сінтон Хіспанія, С.Л., Іспанія
</t>
    </r>
    <r>
      <rPr>
        <sz val="11"/>
        <color theme="1"/>
        <rFont val="Times New Roman"/>
      </rPr>
      <t xml:space="preserve">
</t>
    </r>
    <r>
      <rPr>
        <b/>
        <sz val="11"/>
        <color theme="1"/>
        <rFont val="Times New Roman"/>
      </rPr>
      <t>Ціна за капсулу - 353,50 грн</t>
    </r>
    <r>
      <rPr>
        <b/>
        <sz val="14"/>
        <color theme="1"/>
        <rFont val="Times New Roman"/>
      </rPr>
      <t xml:space="preserve">
</t>
    </r>
    <r>
      <rPr>
        <b/>
        <sz val="11"/>
        <color theme="1"/>
        <rFont val="Times New Roman"/>
      </rPr>
      <t>(mnn id: 15065)</t>
    </r>
  </si>
  <si>
    <t xml:space="preserve">ЗАТВЕРДЖЕНО
наказ державного підприємства 
«Медичні закупівлі України»
від 12 квітня 2024 року № 352-Р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</si>
</sst>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b/>
      <sz val="11"/>
      <color theme="1"/>
      <name val="Times New Roman"/>
    </font>
    <font>
      <sz val="14"/>
      <color theme="1"/>
      <name val="Times New Roman"/>
      <family val="1"/>
      <charset val="204"/>
    </font>
    <font>
      <b/>
      <sz val="14"/>
      <color theme="1"/>
      <name val="Times New Roman"/>
      <family val="1"/>
      <charset val="204"/>
    </font>
  </fonts>
  <fills count="7">
    <fill>
      <patternFill patternType="none"/>
    </fill>
    <fill>
      <patternFill patternType="gray125"/>
    </fill>
    <fill>
      <patternFill patternType="solid">
        <fgColor theme="0"/>
        <bgColor theme="0"/>
      </patternFill>
    </fill>
    <fill>
      <patternFill patternType="solid">
        <fgColor theme="2"/>
        <bgColor rgb="FFFFF2CC"/>
      </patternFill>
    </fill>
    <fill>
      <patternFill patternType="solid">
        <fgColor theme="2"/>
        <bgColor indexed="64"/>
      </patternFill>
    </fill>
    <fill>
      <patternFill patternType="solid">
        <fgColor theme="2"/>
        <bgColor theme="0"/>
      </patternFill>
    </fill>
    <fill>
      <patternFill patternType="solid">
        <fgColor theme="2"/>
        <bgColor rgb="FFFF0000"/>
      </patternFill>
    </fill>
  </fills>
  <borders count="38">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style="thin">
        <color indexed="64"/>
      </left>
      <right style="thin">
        <color indexed="64"/>
      </right>
      <top style="thin">
        <color indexed="64"/>
      </top>
      <bottom/>
      <diagonal/>
    </border>
    <border>
      <left style="medium">
        <color rgb="FF000000"/>
      </left>
      <right/>
      <top style="medium">
        <color rgb="FF000000"/>
      </top>
      <bottom style="thin">
        <color rgb="FF000000"/>
      </bottom>
      <diagonal/>
    </border>
    <border>
      <left/>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s>
  <cellStyleXfs count="1">
    <xf numFmtId="0" fontId="0" fillId="0" borderId="0"/>
  </cellStyleXfs>
  <cellXfs count="76">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7"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3"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 fontId="5" fillId="2" borderId="11" xfId="0" applyNumberFormat="1" applyFont="1" applyFill="1" applyBorder="1" applyAlignment="1">
      <alignment horizontal="center" vertical="center" wrapText="1"/>
    </xf>
    <xf numFmtId="4" fontId="5" fillId="2" borderId="13" xfId="0" applyNumberFormat="1" applyFont="1" applyFill="1" applyBorder="1" applyAlignment="1">
      <alignment horizontal="center" vertical="center" wrapText="1"/>
    </xf>
    <xf numFmtId="0" fontId="8" fillId="0" borderId="0" xfId="0" applyFont="1"/>
    <xf numFmtId="0" fontId="9" fillId="0" borderId="0" xfId="0" applyFont="1" applyAlignment="1">
      <alignment horizontal="left" vertical="center" wrapText="1"/>
    </xf>
    <xf numFmtId="3" fontId="5"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6" xfId="0" applyNumberFormat="1"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1" fillId="2" borderId="1" xfId="0" applyNumberFormat="1" applyFont="1" applyFill="1" applyBorder="1" applyAlignment="1">
      <alignment horizontal="right" wrapText="1"/>
    </xf>
    <xf numFmtId="0" fontId="1" fillId="3" borderId="0" xfId="0" applyFont="1" applyFill="1" applyAlignment="1">
      <alignment horizontal="center" vertical="center"/>
    </xf>
    <xf numFmtId="4" fontId="5" fillId="3" borderId="13" xfId="0" applyNumberFormat="1" applyFont="1" applyFill="1" applyBorder="1" applyAlignment="1">
      <alignment horizontal="center" vertical="center" wrapText="1"/>
    </xf>
    <xf numFmtId="0" fontId="7" fillId="3" borderId="0" xfId="0" applyFont="1" applyFill="1"/>
    <xf numFmtId="0" fontId="0" fillId="4" borderId="0" xfId="0" applyFill="1"/>
    <xf numFmtId="0" fontId="8" fillId="3" borderId="0" xfId="0" applyFont="1" applyFill="1"/>
    <xf numFmtId="0" fontId="1" fillId="4" borderId="0" xfId="0" applyFont="1" applyFill="1" applyAlignment="1">
      <alignment horizontal="center" vertical="center"/>
    </xf>
    <xf numFmtId="4" fontId="5" fillId="5" borderId="13" xfId="0" applyNumberFormat="1" applyFont="1" applyFill="1" applyBorder="1" applyAlignment="1">
      <alignment horizontal="center" vertical="center" wrapText="1"/>
    </xf>
    <xf numFmtId="0" fontId="8" fillId="4" borderId="0" xfId="0" applyFont="1" applyFill="1"/>
    <xf numFmtId="0" fontId="1" fillId="6" borderId="0" xfId="0" applyFont="1" applyFill="1" applyAlignment="1">
      <alignment horizontal="center" vertical="center"/>
    </xf>
    <xf numFmtId="4" fontId="5" fillId="6" borderId="13" xfId="0" applyNumberFormat="1" applyFont="1" applyFill="1" applyBorder="1" applyAlignment="1">
      <alignment horizontal="center" vertical="center" wrapText="1"/>
    </xf>
    <xf numFmtId="0" fontId="7" fillId="6" borderId="0" xfId="0" applyFont="1" applyFill="1"/>
    <xf numFmtId="4" fontId="5" fillId="3" borderId="15"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4" fontId="1" fillId="0" borderId="12"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1" fillId="3" borderId="26" xfId="0" applyFont="1" applyFill="1" applyBorder="1" applyAlignment="1">
      <alignment horizontal="center" vertical="center"/>
    </xf>
    <xf numFmtId="0" fontId="1" fillId="3" borderId="22"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6" xfId="0" applyFont="1" applyFill="1" applyBorder="1" applyAlignment="1">
      <alignment horizontal="center" vertical="center"/>
    </xf>
    <xf numFmtId="0" fontId="1" fillId="6" borderId="22" xfId="0" applyFont="1" applyFill="1" applyBorder="1" applyAlignment="1">
      <alignment horizontal="center" vertical="center"/>
    </xf>
    <xf numFmtId="0" fontId="1" fillId="3" borderId="23" xfId="0" applyFont="1" applyFill="1" applyBorder="1" applyAlignment="1">
      <alignment horizontal="center" vertical="center"/>
    </xf>
    <xf numFmtId="3" fontId="1" fillId="0" borderId="29" xfId="0" applyNumberFormat="1" applyFont="1" applyBorder="1" applyAlignment="1">
      <alignment horizontal="center" vertical="center" wrapText="1"/>
    </xf>
    <xf numFmtId="1" fontId="6" fillId="0" borderId="21" xfId="0" applyNumberFormat="1" applyFont="1" applyBorder="1" applyAlignment="1">
      <alignment horizontal="center"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3" borderId="31"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6" borderId="31" xfId="0" applyFont="1" applyFill="1" applyBorder="1" applyAlignment="1">
      <alignment horizontal="left" vertical="center" wrapText="1"/>
    </xf>
    <xf numFmtId="0" fontId="5" fillId="3" borderId="32" xfId="0" applyFont="1" applyFill="1" applyBorder="1" applyAlignment="1">
      <alignment horizontal="left" vertical="center" wrapText="1"/>
    </xf>
    <xf numFmtId="3" fontId="1" fillId="0" borderId="33" xfId="0" applyNumberFormat="1" applyFont="1" applyBorder="1" applyAlignment="1">
      <alignment horizontal="center" vertical="center" wrapText="1"/>
    </xf>
    <xf numFmtId="3" fontId="1" fillId="0" borderId="34" xfId="0" applyNumberFormat="1" applyFont="1" applyBorder="1" applyAlignment="1">
      <alignment horizontal="center" vertical="center" wrapText="1"/>
    </xf>
    <xf numFmtId="3" fontId="5" fillId="2" borderId="35" xfId="0" applyNumberFormat="1" applyFont="1" applyFill="1" applyBorder="1" applyAlignment="1">
      <alignment horizontal="center" vertical="center"/>
    </xf>
    <xf numFmtId="0" fontId="9" fillId="0" borderId="4" xfId="0" applyFont="1" applyBorder="1" applyAlignment="1">
      <alignment horizontal="left" vertical="center" wrapText="1"/>
    </xf>
    <xf numFmtId="0" fontId="4" fillId="0" borderId="16" xfId="0" applyFont="1" applyBorder="1"/>
    <xf numFmtId="0" fontId="11" fillId="2" borderId="17" xfId="0" applyFont="1" applyFill="1" applyBorder="1" applyAlignment="1">
      <alignment horizontal="left" wrapText="1"/>
    </xf>
    <xf numFmtId="0" fontId="4" fillId="0" borderId="18" xfId="0" applyFont="1" applyBorder="1"/>
    <xf numFmtId="0" fontId="3" fillId="0" borderId="2" xfId="0" applyFont="1" applyBorder="1" applyAlignment="1">
      <alignment horizontal="center" vertical="center" wrapText="1"/>
    </xf>
    <xf numFmtId="0" fontId="4" fillId="0" borderId="2" xfId="0" applyFont="1" applyBorder="1"/>
    <xf numFmtId="0" fontId="5" fillId="0" borderId="21" xfId="0" applyFont="1" applyBorder="1" applyAlignment="1">
      <alignment horizontal="center" vertical="center" wrapText="1"/>
    </xf>
    <xf numFmtId="0" fontId="4" fillId="0" borderId="22" xfId="0" applyFont="1" applyBorder="1"/>
    <xf numFmtId="0" fontId="5" fillId="0" borderId="36" xfId="0" applyFont="1" applyBorder="1" applyAlignment="1">
      <alignment horizontal="center" vertical="center" wrapText="1"/>
    </xf>
    <xf numFmtId="0" fontId="4" fillId="0" borderId="37" xfId="0" applyFont="1" applyBorder="1"/>
    <xf numFmtId="0" fontId="15" fillId="0" borderId="4" xfId="0" applyFont="1" applyBorder="1" applyAlignment="1">
      <alignment horizontal="center" vertical="center" wrapText="1"/>
    </xf>
    <xf numFmtId="0" fontId="15" fillId="0" borderId="19" xfId="0" applyFont="1" applyBorder="1" applyAlignment="1">
      <alignment horizontal="center" vertical="center" wrapText="1"/>
    </xf>
    <xf numFmtId="0" fontId="4" fillId="0" borderId="5" xfId="0" applyFont="1" applyBorder="1"/>
    <xf numFmtId="0" fontId="5" fillId="2" borderId="6" xfId="0" applyFont="1" applyFill="1" applyBorder="1" applyAlignment="1">
      <alignment horizontal="center" vertical="center" wrapText="1"/>
    </xf>
    <xf numFmtId="0" fontId="4" fillId="0" borderId="8"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tabSelected="1" view="pageBreakPreview" zoomScale="60" zoomScaleNormal="60" workbookViewId="0">
      <selection activeCell="G3" sqref="G3:G4"/>
    </sheetView>
  </sheetViews>
  <sheetFormatPr defaultColWidth="14.453125" defaultRowHeight="15" customHeight="1" x14ac:dyDescent="0.35"/>
  <cols>
    <col min="1" max="2" width="5.453125" customWidth="1"/>
    <col min="3" max="3" width="37.81640625" customWidth="1"/>
    <col min="4" max="5" width="31.81640625" customWidth="1"/>
    <col min="6" max="6" width="31.08984375" customWidth="1"/>
    <col min="7" max="7" width="50.54296875" customWidth="1"/>
  </cols>
  <sheetData>
    <row r="1" spans="1:27" ht="89.25" customHeight="1" x14ac:dyDescent="0.35">
      <c r="A1" s="1"/>
      <c r="B1" s="1"/>
      <c r="C1" s="2"/>
      <c r="D1" s="2"/>
      <c r="E1" s="2"/>
      <c r="F1" s="2"/>
      <c r="G1" s="3" t="s">
        <v>37</v>
      </c>
    </row>
    <row r="2" spans="1:27" ht="146.25" customHeight="1" thickBot="1" x14ac:dyDescent="0.4">
      <c r="A2" s="4"/>
      <c r="B2" s="65" t="s">
        <v>0</v>
      </c>
      <c r="C2" s="66"/>
      <c r="D2" s="66"/>
      <c r="E2" s="66"/>
      <c r="F2" s="66"/>
      <c r="G2" s="66"/>
    </row>
    <row r="3" spans="1:27" ht="212.25" customHeight="1" thickBot="1" x14ac:dyDescent="0.4">
      <c r="A3" s="5"/>
      <c r="B3" s="67" t="s">
        <v>1</v>
      </c>
      <c r="C3" s="69" t="s">
        <v>2</v>
      </c>
      <c r="D3" s="71" t="s">
        <v>36</v>
      </c>
      <c r="E3" s="72"/>
      <c r="F3" s="73"/>
      <c r="G3" s="74" t="s">
        <v>3</v>
      </c>
    </row>
    <row r="4" spans="1:27" ht="24.75" customHeight="1" thickBot="1" x14ac:dyDescent="0.4">
      <c r="A4" s="5"/>
      <c r="B4" s="68"/>
      <c r="C4" s="70"/>
      <c r="D4" s="6" t="s">
        <v>34</v>
      </c>
      <c r="E4" s="35" t="s">
        <v>35</v>
      </c>
      <c r="F4" s="6" t="s">
        <v>4</v>
      </c>
      <c r="G4" s="75"/>
    </row>
    <row r="5" spans="1:27" ht="15" customHeight="1" thickBot="1" x14ac:dyDescent="0.4">
      <c r="A5" s="7"/>
      <c r="B5" s="8">
        <v>1</v>
      </c>
      <c r="C5" s="51">
        <v>2</v>
      </c>
      <c r="D5" s="9">
        <v>3</v>
      </c>
      <c r="E5" s="37">
        <v>4</v>
      </c>
      <c r="F5" s="9">
        <v>5</v>
      </c>
      <c r="G5" s="10">
        <v>6</v>
      </c>
    </row>
    <row r="6" spans="1:27" ht="18" customHeight="1" x14ac:dyDescent="0.35">
      <c r="A6" s="1"/>
      <c r="B6" s="41">
        <v>1</v>
      </c>
      <c r="C6" s="52" t="s">
        <v>5</v>
      </c>
      <c r="D6" s="50">
        <v>240</v>
      </c>
      <c r="E6" s="59">
        <f>D6/60</f>
        <v>4</v>
      </c>
      <c r="F6" s="36">
        <f>D6*353.5</f>
        <v>84840</v>
      </c>
      <c r="G6" s="11">
        <f t="shared" ref="G6:G31" si="0">F6</f>
        <v>84840</v>
      </c>
    </row>
    <row r="7" spans="1:27" ht="18" customHeight="1" x14ac:dyDescent="0.35">
      <c r="A7" s="1"/>
      <c r="B7" s="42">
        <v>2</v>
      </c>
      <c r="C7" s="53" t="s">
        <v>6</v>
      </c>
      <c r="D7" s="38">
        <v>120</v>
      </c>
      <c r="E7" s="40">
        <f t="shared" ref="E7:E31" si="1">D7/60</f>
        <v>2</v>
      </c>
      <c r="F7" s="36">
        <f t="shared" ref="F7:F31" si="2">D7*353.5</f>
        <v>42420</v>
      </c>
      <c r="G7" s="12">
        <f t="shared" si="0"/>
        <v>42420</v>
      </c>
    </row>
    <row r="8" spans="1:27" ht="18" customHeight="1" x14ac:dyDescent="0.35">
      <c r="A8" s="1"/>
      <c r="B8" s="43">
        <v>3</v>
      </c>
      <c r="C8" s="53" t="s">
        <v>7</v>
      </c>
      <c r="D8" s="38">
        <v>2580</v>
      </c>
      <c r="E8" s="40">
        <f t="shared" si="1"/>
        <v>43</v>
      </c>
      <c r="F8" s="36">
        <f t="shared" si="2"/>
        <v>912030</v>
      </c>
      <c r="G8" s="12">
        <f t="shared" si="0"/>
        <v>912030</v>
      </c>
    </row>
    <row r="9" spans="1:27" s="26" customFormat="1" ht="18" customHeight="1" x14ac:dyDescent="0.35">
      <c r="A9" s="23"/>
      <c r="B9" s="44">
        <v>4</v>
      </c>
      <c r="C9" s="54" t="s">
        <v>8</v>
      </c>
      <c r="D9" s="38">
        <v>0</v>
      </c>
      <c r="E9" s="40">
        <f t="shared" si="1"/>
        <v>0</v>
      </c>
      <c r="F9" s="36">
        <f t="shared" si="2"/>
        <v>0</v>
      </c>
      <c r="G9" s="24">
        <f t="shared" si="0"/>
        <v>0</v>
      </c>
      <c r="H9" s="25"/>
      <c r="I9" s="25"/>
      <c r="J9" s="25"/>
      <c r="K9" s="25"/>
      <c r="L9" s="25"/>
      <c r="M9" s="25"/>
      <c r="N9" s="25"/>
      <c r="O9" s="25"/>
      <c r="P9" s="25"/>
      <c r="Q9" s="25"/>
      <c r="R9" s="25"/>
      <c r="S9" s="25"/>
      <c r="T9" s="25"/>
      <c r="U9" s="25"/>
      <c r="V9" s="25"/>
      <c r="W9" s="25"/>
      <c r="X9" s="25"/>
      <c r="Y9" s="25"/>
      <c r="Z9" s="25"/>
      <c r="AA9" s="25"/>
    </row>
    <row r="10" spans="1:27" s="26" customFormat="1" ht="18" customHeight="1" x14ac:dyDescent="0.35">
      <c r="A10" s="23"/>
      <c r="B10" s="45">
        <v>5</v>
      </c>
      <c r="C10" s="54" t="s">
        <v>9</v>
      </c>
      <c r="D10" s="38">
        <v>0</v>
      </c>
      <c r="E10" s="40">
        <f t="shared" si="1"/>
        <v>0</v>
      </c>
      <c r="F10" s="36">
        <f t="shared" si="2"/>
        <v>0</v>
      </c>
      <c r="G10" s="24">
        <f t="shared" si="0"/>
        <v>0</v>
      </c>
      <c r="H10" s="25"/>
      <c r="I10" s="25"/>
      <c r="J10" s="25"/>
      <c r="K10" s="25"/>
      <c r="L10" s="25"/>
      <c r="M10" s="25"/>
      <c r="N10" s="25"/>
      <c r="O10" s="25"/>
      <c r="P10" s="25"/>
      <c r="Q10" s="25"/>
      <c r="R10" s="25"/>
      <c r="S10" s="25"/>
      <c r="T10" s="25"/>
      <c r="U10" s="25"/>
      <c r="V10" s="25"/>
      <c r="W10" s="25"/>
      <c r="X10" s="25"/>
      <c r="Y10" s="25"/>
      <c r="Z10" s="25"/>
      <c r="AA10" s="25"/>
    </row>
    <row r="11" spans="1:27" s="26" customFormat="1" ht="18" customHeight="1" x14ac:dyDescent="0.35">
      <c r="A11" s="23"/>
      <c r="B11" s="44">
        <v>6</v>
      </c>
      <c r="C11" s="54" t="s">
        <v>10</v>
      </c>
      <c r="D11" s="38">
        <v>660</v>
      </c>
      <c r="E11" s="40">
        <f t="shared" si="1"/>
        <v>11</v>
      </c>
      <c r="F11" s="36">
        <f t="shared" si="2"/>
        <v>233310</v>
      </c>
      <c r="G11" s="24">
        <f t="shared" si="0"/>
        <v>233310</v>
      </c>
      <c r="H11" s="25"/>
      <c r="I11" s="27"/>
      <c r="J11" s="25"/>
      <c r="K11" s="25"/>
      <c r="L11" s="25"/>
      <c r="M11" s="25"/>
      <c r="N11" s="25"/>
      <c r="O11" s="25"/>
      <c r="P11" s="25"/>
      <c r="Q11" s="25"/>
      <c r="R11" s="25"/>
      <c r="S11" s="25"/>
      <c r="T11" s="25"/>
      <c r="U11" s="25"/>
      <c r="V11" s="25"/>
      <c r="W11" s="25"/>
      <c r="X11" s="25"/>
      <c r="Y11" s="25"/>
      <c r="Z11" s="25"/>
      <c r="AA11" s="25"/>
    </row>
    <row r="12" spans="1:27" s="26" customFormat="1" ht="18" customHeight="1" x14ac:dyDescent="0.35">
      <c r="A12" s="28"/>
      <c r="B12" s="46">
        <v>7</v>
      </c>
      <c r="C12" s="55" t="s">
        <v>11</v>
      </c>
      <c r="D12" s="38">
        <v>0</v>
      </c>
      <c r="E12" s="40">
        <f t="shared" si="1"/>
        <v>0</v>
      </c>
      <c r="F12" s="36">
        <f t="shared" si="2"/>
        <v>0</v>
      </c>
      <c r="G12" s="29">
        <f t="shared" si="0"/>
        <v>0</v>
      </c>
      <c r="I12" s="30"/>
    </row>
    <row r="13" spans="1:27" s="26" customFormat="1" ht="18" customHeight="1" x14ac:dyDescent="0.35">
      <c r="A13" s="28"/>
      <c r="B13" s="47">
        <v>8</v>
      </c>
      <c r="C13" s="55" t="s">
        <v>12</v>
      </c>
      <c r="D13" s="38">
        <v>4200</v>
      </c>
      <c r="E13" s="40">
        <f t="shared" si="1"/>
        <v>70</v>
      </c>
      <c r="F13" s="36">
        <f t="shared" si="2"/>
        <v>1484700</v>
      </c>
      <c r="G13" s="29">
        <f t="shared" si="0"/>
        <v>1484700</v>
      </c>
      <c r="I13" s="30"/>
    </row>
    <row r="14" spans="1:27" s="26" customFormat="1" ht="18" customHeight="1" x14ac:dyDescent="0.35">
      <c r="A14" s="23"/>
      <c r="B14" s="45">
        <v>9</v>
      </c>
      <c r="C14" s="54" t="s">
        <v>13</v>
      </c>
      <c r="D14" s="38">
        <v>780</v>
      </c>
      <c r="E14" s="40">
        <f t="shared" si="1"/>
        <v>13</v>
      </c>
      <c r="F14" s="36">
        <f t="shared" si="2"/>
        <v>275730</v>
      </c>
      <c r="G14" s="24">
        <f t="shared" si="0"/>
        <v>275730</v>
      </c>
      <c r="H14" s="25"/>
      <c r="I14" s="25"/>
      <c r="J14" s="25"/>
      <c r="K14" s="25"/>
      <c r="L14" s="25"/>
      <c r="M14" s="25"/>
      <c r="N14" s="25"/>
      <c r="O14" s="25"/>
      <c r="P14" s="25"/>
      <c r="Q14" s="25"/>
      <c r="R14" s="25"/>
      <c r="S14" s="25"/>
      <c r="T14" s="25"/>
      <c r="U14" s="25"/>
      <c r="V14" s="25"/>
      <c r="W14" s="25"/>
      <c r="X14" s="25"/>
      <c r="Y14" s="25"/>
      <c r="Z14" s="25"/>
      <c r="AA14" s="25"/>
    </row>
    <row r="15" spans="1:27" s="26" customFormat="1" ht="18" customHeight="1" x14ac:dyDescent="0.35">
      <c r="A15" s="23"/>
      <c r="B15" s="44">
        <v>10</v>
      </c>
      <c r="C15" s="54" t="s">
        <v>14</v>
      </c>
      <c r="D15" s="38">
        <v>0</v>
      </c>
      <c r="E15" s="40">
        <f t="shared" si="1"/>
        <v>0</v>
      </c>
      <c r="F15" s="36">
        <f t="shared" si="2"/>
        <v>0</v>
      </c>
      <c r="G15" s="24">
        <f t="shared" si="0"/>
        <v>0</v>
      </c>
      <c r="H15" s="25"/>
      <c r="I15" s="25"/>
      <c r="J15" s="25"/>
      <c r="K15" s="25"/>
      <c r="L15" s="25"/>
      <c r="M15" s="25"/>
      <c r="N15" s="25"/>
      <c r="O15" s="25"/>
      <c r="P15" s="25"/>
      <c r="Q15" s="25"/>
      <c r="R15" s="25"/>
      <c r="S15" s="25"/>
      <c r="T15" s="25"/>
      <c r="U15" s="25"/>
      <c r="V15" s="25"/>
      <c r="W15" s="25"/>
      <c r="X15" s="25"/>
      <c r="Y15" s="25"/>
      <c r="Z15" s="25"/>
      <c r="AA15" s="25"/>
    </row>
    <row r="16" spans="1:27" s="26" customFormat="1" ht="18" customHeight="1" x14ac:dyDescent="0.35">
      <c r="A16" s="31"/>
      <c r="B16" s="48">
        <v>11</v>
      </c>
      <c r="C16" s="56" t="s">
        <v>15</v>
      </c>
      <c r="D16" s="38">
        <v>0</v>
      </c>
      <c r="E16" s="40">
        <f t="shared" si="1"/>
        <v>0</v>
      </c>
      <c r="F16" s="36">
        <f t="shared" si="2"/>
        <v>0</v>
      </c>
      <c r="G16" s="32">
        <f t="shared" si="0"/>
        <v>0</v>
      </c>
      <c r="H16" s="33"/>
      <c r="I16" s="33"/>
      <c r="J16" s="33"/>
      <c r="K16" s="33"/>
      <c r="L16" s="33"/>
      <c r="M16" s="33"/>
      <c r="N16" s="33"/>
      <c r="O16" s="33"/>
      <c r="P16" s="33"/>
      <c r="Q16" s="33"/>
      <c r="R16" s="33"/>
      <c r="S16" s="33"/>
      <c r="T16" s="33"/>
      <c r="U16" s="33"/>
      <c r="V16" s="33"/>
      <c r="W16" s="33"/>
      <c r="X16" s="33"/>
      <c r="Y16" s="33"/>
      <c r="Z16" s="33"/>
      <c r="AA16" s="33"/>
    </row>
    <row r="17" spans="1:27" s="26" customFormat="1" ht="18" customHeight="1" x14ac:dyDescent="0.35">
      <c r="A17" s="28"/>
      <c r="B17" s="47">
        <v>12</v>
      </c>
      <c r="C17" s="55" t="s">
        <v>16</v>
      </c>
      <c r="D17" s="38">
        <v>840</v>
      </c>
      <c r="E17" s="40">
        <f t="shared" si="1"/>
        <v>14</v>
      </c>
      <c r="F17" s="36">
        <f t="shared" si="2"/>
        <v>296940</v>
      </c>
      <c r="G17" s="29">
        <f t="shared" si="0"/>
        <v>296940</v>
      </c>
    </row>
    <row r="18" spans="1:27" s="26" customFormat="1" ht="18" customHeight="1" x14ac:dyDescent="0.35">
      <c r="A18" s="28"/>
      <c r="B18" s="46">
        <v>13</v>
      </c>
      <c r="C18" s="55" t="s">
        <v>17</v>
      </c>
      <c r="D18" s="38">
        <v>1020</v>
      </c>
      <c r="E18" s="40">
        <f t="shared" si="1"/>
        <v>17</v>
      </c>
      <c r="F18" s="36">
        <f t="shared" si="2"/>
        <v>360570</v>
      </c>
      <c r="G18" s="29">
        <f t="shared" si="0"/>
        <v>360570</v>
      </c>
    </row>
    <row r="19" spans="1:27" s="26" customFormat="1" ht="18" customHeight="1" x14ac:dyDescent="0.35">
      <c r="A19" s="23"/>
      <c r="B19" s="44">
        <v>14</v>
      </c>
      <c r="C19" s="54" t="s">
        <v>18</v>
      </c>
      <c r="D19" s="38">
        <v>0</v>
      </c>
      <c r="E19" s="40">
        <f t="shared" si="1"/>
        <v>0</v>
      </c>
      <c r="F19" s="36">
        <f t="shared" si="2"/>
        <v>0</v>
      </c>
      <c r="G19" s="24">
        <f t="shared" si="0"/>
        <v>0</v>
      </c>
      <c r="H19" s="25"/>
      <c r="I19" s="25"/>
      <c r="J19" s="25"/>
      <c r="K19" s="25"/>
      <c r="L19" s="25"/>
      <c r="M19" s="25"/>
      <c r="N19" s="25"/>
      <c r="O19" s="25"/>
      <c r="P19" s="25"/>
      <c r="Q19" s="25"/>
      <c r="R19" s="25"/>
      <c r="S19" s="25"/>
      <c r="T19" s="25"/>
      <c r="U19" s="25"/>
      <c r="V19" s="25"/>
      <c r="W19" s="25"/>
      <c r="X19" s="25"/>
      <c r="Y19" s="25"/>
      <c r="Z19" s="25"/>
      <c r="AA19" s="25"/>
    </row>
    <row r="20" spans="1:27" s="26" customFormat="1" ht="18" customHeight="1" x14ac:dyDescent="0.35">
      <c r="A20" s="28"/>
      <c r="B20" s="46">
        <v>15</v>
      </c>
      <c r="C20" s="55" t="s">
        <v>19</v>
      </c>
      <c r="D20" s="38">
        <v>3840</v>
      </c>
      <c r="E20" s="40">
        <f t="shared" si="1"/>
        <v>64</v>
      </c>
      <c r="F20" s="36">
        <f t="shared" si="2"/>
        <v>1357440</v>
      </c>
      <c r="G20" s="29">
        <f t="shared" si="0"/>
        <v>1357440</v>
      </c>
    </row>
    <row r="21" spans="1:27" s="26" customFormat="1" ht="18" customHeight="1" x14ac:dyDescent="0.35">
      <c r="A21" s="28"/>
      <c r="B21" s="47">
        <v>16</v>
      </c>
      <c r="C21" s="55" t="s">
        <v>20</v>
      </c>
      <c r="D21" s="38">
        <v>1680</v>
      </c>
      <c r="E21" s="40">
        <f t="shared" si="1"/>
        <v>28</v>
      </c>
      <c r="F21" s="36">
        <f t="shared" si="2"/>
        <v>593880</v>
      </c>
      <c r="G21" s="29">
        <f t="shared" si="0"/>
        <v>593880</v>
      </c>
    </row>
    <row r="22" spans="1:27" s="26" customFormat="1" ht="18" customHeight="1" x14ac:dyDescent="0.35">
      <c r="A22" s="23"/>
      <c r="B22" s="45">
        <v>17</v>
      </c>
      <c r="C22" s="54" t="s">
        <v>21</v>
      </c>
      <c r="D22" s="38">
        <v>0</v>
      </c>
      <c r="E22" s="40">
        <f t="shared" si="1"/>
        <v>0</v>
      </c>
      <c r="F22" s="36">
        <f t="shared" si="2"/>
        <v>0</v>
      </c>
      <c r="G22" s="24">
        <f t="shared" si="0"/>
        <v>0</v>
      </c>
      <c r="H22" s="25"/>
      <c r="I22" s="25"/>
      <c r="J22" s="25"/>
      <c r="K22" s="25"/>
      <c r="L22" s="25"/>
      <c r="M22" s="25"/>
      <c r="N22" s="25"/>
      <c r="O22" s="25"/>
      <c r="P22" s="25"/>
      <c r="Q22" s="25"/>
      <c r="R22" s="25"/>
      <c r="S22" s="25"/>
      <c r="T22" s="25"/>
      <c r="U22" s="25"/>
      <c r="V22" s="25"/>
      <c r="W22" s="25"/>
      <c r="X22" s="25"/>
      <c r="Y22" s="25"/>
      <c r="Z22" s="25"/>
      <c r="AA22" s="25"/>
    </row>
    <row r="23" spans="1:27" s="26" customFormat="1" ht="18" customHeight="1" x14ac:dyDescent="0.35">
      <c r="A23" s="23"/>
      <c r="B23" s="44">
        <v>18</v>
      </c>
      <c r="C23" s="54" t="s">
        <v>22</v>
      </c>
      <c r="D23" s="38">
        <v>660</v>
      </c>
      <c r="E23" s="40">
        <f t="shared" si="1"/>
        <v>11</v>
      </c>
      <c r="F23" s="36">
        <f t="shared" si="2"/>
        <v>233310</v>
      </c>
      <c r="G23" s="24">
        <f t="shared" si="0"/>
        <v>233310</v>
      </c>
      <c r="H23" s="25"/>
      <c r="I23" s="25"/>
      <c r="J23" s="25"/>
      <c r="K23" s="25"/>
      <c r="L23" s="25"/>
      <c r="M23" s="25"/>
      <c r="N23" s="25"/>
      <c r="O23" s="25"/>
      <c r="P23" s="25"/>
      <c r="Q23" s="25"/>
      <c r="R23" s="25"/>
      <c r="S23" s="25"/>
      <c r="T23" s="25"/>
      <c r="U23" s="25"/>
      <c r="V23" s="25"/>
      <c r="W23" s="25"/>
      <c r="X23" s="25"/>
      <c r="Y23" s="25"/>
      <c r="Z23" s="25"/>
      <c r="AA23" s="25"/>
    </row>
    <row r="24" spans="1:27" s="26" customFormat="1" ht="18" customHeight="1" x14ac:dyDescent="0.35">
      <c r="A24" s="23"/>
      <c r="B24" s="45">
        <v>19</v>
      </c>
      <c r="C24" s="54" t="s">
        <v>23</v>
      </c>
      <c r="D24" s="38">
        <v>120</v>
      </c>
      <c r="E24" s="40">
        <f t="shared" si="1"/>
        <v>2</v>
      </c>
      <c r="F24" s="36">
        <f t="shared" si="2"/>
        <v>42420</v>
      </c>
      <c r="G24" s="24">
        <f t="shared" si="0"/>
        <v>42420</v>
      </c>
      <c r="H24" s="25"/>
      <c r="I24" s="25"/>
      <c r="J24" s="25"/>
      <c r="K24" s="25"/>
      <c r="L24" s="25"/>
      <c r="M24" s="25"/>
      <c r="N24" s="25"/>
      <c r="O24" s="25"/>
      <c r="P24" s="25"/>
      <c r="Q24" s="25"/>
      <c r="R24" s="25"/>
      <c r="S24" s="25"/>
      <c r="T24" s="25"/>
      <c r="U24" s="25"/>
      <c r="V24" s="25"/>
      <c r="W24" s="25"/>
      <c r="X24" s="25"/>
      <c r="Y24" s="25"/>
      <c r="Z24" s="25"/>
      <c r="AA24" s="25"/>
    </row>
    <row r="25" spans="1:27" s="26" customFormat="1" ht="18" customHeight="1" x14ac:dyDescent="0.35">
      <c r="A25" s="23"/>
      <c r="B25" s="44">
        <v>20</v>
      </c>
      <c r="C25" s="54" t="s">
        <v>24</v>
      </c>
      <c r="D25" s="38">
        <v>0</v>
      </c>
      <c r="E25" s="40">
        <f t="shared" si="1"/>
        <v>0</v>
      </c>
      <c r="F25" s="36">
        <f t="shared" si="2"/>
        <v>0</v>
      </c>
      <c r="G25" s="24">
        <f t="shared" si="0"/>
        <v>0</v>
      </c>
      <c r="H25" s="25"/>
      <c r="I25" s="25"/>
      <c r="J25" s="25"/>
      <c r="K25" s="25"/>
      <c r="L25" s="25"/>
      <c r="M25" s="25"/>
      <c r="N25" s="25"/>
      <c r="O25" s="25"/>
      <c r="P25" s="25"/>
      <c r="Q25" s="25"/>
      <c r="R25" s="25"/>
      <c r="S25" s="25"/>
      <c r="T25" s="25"/>
      <c r="U25" s="25"/>
      <c r="V25" s="25"/>
      <c r="W25" s="25"/>
      <c r="X25" s="25"/>
      <c r="Y25" s="25"/>
      <c r="Z25" s="25"/>
      <c r="AA25" s="25"/>
    </row>
    <row r="26" spans="1:27" s="26" customFormat="1" ht="18" customHeight="1" x14ac:dyDescent="0.35">
      <c r="A26" s="28"/>
      <c r="B26" s="46">
        <v>21</v>
      </c>
      <c r="C26" s="55" t="s">
        <v>25</v>
      </c>
      <c r="D26" s="38">
        <v>4200</v>
      </c>
      <c r="E26" s="40">
        <f t="shared" si="1"/>
        <v>70</v>
      </c>
      <c r="F26" s="36">
        <f t="shared" si="2"/>
        <v>1484700</v>
      </c>
      <c r="G26" s="29">
        <f t="shared" si="0"/>
        <v>1484700</v>
      </c>
    </row>
    <row r="27" spans="1:27" s="26" customFormat="1" ht="18" customHeight="1" x14ac:dyDescent="0.35">
      <c r="A27" s="28"/>
      <c r="B27" s="47">
        <v>22</v>
      </c>
      <c r="C27" s="55" t="s">
        <v>26</v>
      </c>
      <c r="D27" s="38">
        <v>240</v>
      </c>
      <c r="E27" s="40">
        <f t="shared" si="1"/>
        <v>4</v>
      </c>
      <c r="F27" s="36">
        <f t="shared" si="2"/>
        <v>84840</v>
      </c>
      <c r="G27" s="29">
        <f t="shared" si="0"/>
        <v>84840</v>
      </c>
    </row>
    <row r="28" spans="1:27" s="26" customFormat="1" ht="18" customHeight="1" x14ac:dyDescent="0.35">
      <c r="A28" s="23"/>
      <c r="B28" s="45">
        <v>23</v>
      </c>
      <c r="C28" s="54" t="s">
        <v>27</v>
      </c>
      <c r="D28" s="38">
        <v>660</v>
      </c>
      <c r="E28" s="40">
        <f t="shared" si="1"/>
        <v>11</v>
      </c>
      <c r="F28" s="36">
        <f t="shared" si="2"/>
        <v>233310</v>
      </c>
      <c r="G28" s="24">
        <f t="shared" si="0"/>
        <v>233310</v>
      </c>
      <c r="H28" s="25"/>
      <c r="I28" s="25"/>
      <c r="J28" s="25"/>
      <c r="K28" s="25"/>
      <c r="L28" s="25"/>
      <c r="M28" s="25"/>
      <c r="N28" s="25"/>
      <c r="O28" s="25"/>
      <c r="P28" s="25"/>
      <c r="Q28" s="25"/>
      <c r="R28" s="25"/>
      <c r="S28" s="25"/>
      <c r="T28" s="25"/>
      <c r="U28" s="25"/>
      <c r="V28" s="25"/>
      <c r="W28" s="25"/>
      <c r="X28" s="25"/>
      <c r="Y28" s="25"/>
      <c r="Z28" s="25"/>
      <c r="AA28" s="25"/>
    </row>
    <row r="29" spans="1:27" s="26" customFormat="1" ht="18" customHeight="1" x14ac:dyDescent="0.35">
      <c r="A29" s="28"/>
      <c r="B29" s="47">
        <v>24</v>
      </c>
      <c r="C29" s="55" t="s">
        <v>28</v>
      </c>
      <c r="D29" s="38">
        <v>5460</v>
      </c>
      <c r="E29" s="40">
        <f t="shared" si="1"/>
        <v>91</v>
      </c>
      <c r="F29" s="36">
        <f t="shared" si="2"/>
        <v>1930110</v>
      </c>
      <c r="G29" s="29">
        <f t="shared" si="0"/>
        <v>1930110</v>
      </c>
    </row>
    <row r="30" spans="1:27" s="26" customFormat="1" ht="18" customHeight="1" x14ac:dyDescent="0.35">
      <c r="A30" s="23"/>
      <c r="B30" s="45">
        <v>25</v>
      </c>
      <c r="C30" s="54" t="s">
        <v>29</v>
      </c>
      <c r="D30" s="38">
        <v>7320</v>
      </c>
      <c r="E30" s="39">
        <f t="shared" si="1"/>
        <v>122</v>
      </c>
      <c r="F30" s="36">
        <f t="shared" si="2"/>
        <v>2587620</v>
      </c>
      <c r="G30" s="24">
        <f t="shared" si="0"/>
        <v>2587620</v>
      </c>
      <c r="H30" s="25"/>
      <c r="I30" s="25"/>
      <c r="J30" s="25"/>
      <c r="K30" s="25"/>
      <c r="L30" s="25"/>
      <c r="M30" s="25"/>
      <c r="N30" s="25"/>
      <c r="O30" s="25"/>
      <c r="P30" s="25"/>
      <c r="Q30" s="25"/>
      <c r="R30" s="25"/>
      <c r="S30" s="25"/>
      <c r="T30" s="25"/>
      <c r="U30" s="25"/>
      <c r="V30" s="25"/>
      <c r="W30" s="25"/>
      <c r="X30" s="25"/>
      <c r="Y30" s="25"/>
      <c r="Z30" s="25"/>
      <c r="AA30" s="25"/>
    </row>
    <row r="31" spans="1:27" s="26" customFormat="1" ht="49.5" customHeight="1" thickBot="1" x14ac:dyDescent="0.4">
      <c r="A31" s="23"/>
      <c r="B31" s="49">
        <v>26</v>
      </c>
      <c r="C31" s="57" t="s">
        <v>30</v>
      </c>
      <c r="D31" s="38">
        <v>0</v>
      </c>
      <c r="E31" s="58">
        <f t="shared" si="1"/>
        <v>0</v>
      </c>
      <c r="F31" s="36">
        <f t="shared" si="2"/>
        <v>0</v>
      </c>
      <c r="G31" s="34">
        <f t="shared" si="0"/>
        <v>0</v>
      </c>
      <c r="H31" s="25"/>
      <c r="I31" s="25"/>
      <c r="J31" s="25"/>
      <c r="K31" s="25"/>
      <c r="L31" s="25"/>
      <c r="M31" s="25"/>
      <c r="N31" s="25"/>
      <c r="O31" s="25"/>
      <c r="P31" s="25"/>
      <c r="Q31" s="25"/>
      <c r="R31" s="25"/>
      <c r="S31" s="25"/>
      <c r="T31" s="25"/>
      <c r="U31" s="25"/>
      <c r="V31" s="25"/>
      <c r="W31" s="25"/>
      <c r="X31" s="25"/>
      <c r="Y31" s="25"/>
      <c r="Z31" s="25"/>
      <c r="AA31" s="25"/>
    </row>
    <row r="32" spans="1:27" ht="27.75" customHeight="1" thickBot="1" x14ac:dyDescent="0.4">
      <c r="A32" s="14"/>
      <c r="B32" s="61" t="s">
        <v>31</v>
      </c>
      <c r="C32" s="62"/>
      <c r="D32" s="15">
        <f t="shared" ref="D32:F32" si="3">SUM(D6:D31)</f>
        <v>34620</v>
      </c>
      <c r="E32" s="60">
        <f>SUM(E6:E31)</f>
        <v>577</v>
      </c>
      <c r="F32" s="16">
        <f t="shared" si="3"/>
        <v>12238170</v>
      </c>
      <c r="G32" s="17">
        <f>SUM(SUM(G6:G31))</f>
        <v>12238170</v>
      </c>
    </row>
    <row r="33" spans="1:7" ht="17.25" customHeight="1" x14ac:dyDescent="0.35">
      <c r="A33" s="18"/>
      <c r="B33" s="18"/>
      <c r="C33" s="19"/>
      <c r="D33" s="19"/>
      <c r="E33" s="19"/>
      <c r="F33" s="19"/>
      <c r="G33" s="20"/>
    </row>
    <row r="34" spans="1:7" ht="17.25" customHeight="1" x14ac:dyDescent="0.35">
      <c r="A34" s="18"/>
      <c r="B34" s="18"/>
      <c r="C34" s="19"/>
      <c r="D34" s="19"/>
      <c r="E34" s="19"/>
      <c r="F34" s="19"/>
      <c r="G34" s="20"/>
    </row>
    <row r="35" spans="1:7" ht="69.75" customHeight="1" x14ac:dyDescent="0.45">
      <c r="A35" s="21"/>
      <c r="B35" s="63" t="s">
        <v>32</v>
      </c>
      <c r="C35" s="64"/>
      <c r="D35" s="13"/>
      <c r="E35" s="13"/>
      <c r="F35" s="13"/>
      <c r="G35" s="22" t="s">
        <v>33</v>
      </c>
    </row>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G2"/>
    <mergeCell ref="B3:B4"/>
    <mergeCell ref="C3:C4"/>
    <mergeCell ref="D3:F3"/>
    <mergeCell ref="G3:G4"/>
  </mergeCells>
  <pageMargins left="0.7" right="0.7" top="0.75" bottom="0.75" header="0" footer="0"/>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2024-04-12T11:14:26Z</cp:lastPrinted>
  <dcterms:created xsi:type="dcterms:W3CDTF">2021-10-04T14:29:35Z</dcterms:created>
  <dcterms:modified xsi:type="dcterms:W3CDTF">2024-04-12T11:14:30Z</dcterms:modified>
</cp:coreProperties>
</file>