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69-Р\"/>
    </mc:Choice>
  </mc:AlternateContent>
  <xr:revisionPtr revIDLastSave="0" documentId="13_ncr:1_{2EA65524-6D66-48F2-A9F1-158DF4C9392E}"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qbgBU2vN/ZEshe+ZMjKN1tr9GcA=="/>
    </ext>
  </extLst>
</workbook>
</file>

<file path=xl/calcChain.xml><?xml version="1.0" encoding="utf-8"?>
<calcChain xmlns="http://schemas.openxmlformats.org/spreadsheetml/2006/main">
  <c r="H14" i="1" l="1"/>
  <c r="H19" i="1"/>
  <c r="H24" i="1"/>
  <c r="H28" i="1"/>
  <c r="H32" i="1"/>
  <c r="G8" i="1"/>
  <c r="H8" i="1" s="1"/>
  <c r="G9" i="1"/>
  <c r="H9" i="1" s="1"/>
  <c r="G10" i="1"/>
  <c r="H10" i="1" s="1"/>
  <c r="G11" i="1"/>
  <c r="H11" i="1" s="1"/>
  <c r="G12" i="1"/>
  <c r="H12" i="1" s="1"/>
  <c r="G13" i="1"/>
  <c r="G14" i="1"/>
  <c r="G15" i="1"/>
  <c r="H15" i="1" s="1"/>
  <c r="G16" i="1"/>
  <c r="H16" i="1" s="1"/>
  <c r="G17" i="1"/>
  <c r="H17" i="1" s="1"/>
  <c r="G18" i="1"/>
  <c r="G19" i="1"/>
  <c r="G20" i="1"/>
  <c r="H20" i="1" s="1"/>
  <c r="G21" i="1"/>
  <c r="H21" i="1" s="1"/>
  <c r="G22" i="1"/>
  <c r="H22" i="1" s="1"/>
  <c r="G23" i="1"/>
  <c r="G24" i="1"/>
  <c r="G25" i="1"/>
  <c r="H25" i="1" s="1"/>
  <c r="G26" i="1"/>
  <c r="H26" i="1" s="1"/>
  <c r="G27" i="1"/>
  <c r="H27" i="1" s="1"/>
  <c r="G28" i="1"/>
  <c r="G29" i="1"/>
  <c r="H29" i="1" s="1"/>
  <c r="G30" i="1"/>
  <c r="H30" i="1" s="1"/>
  <c r="G31" i="1"/>
  <c r="H31" i="1" s="1"/>
  <c r="G32" i="1"/>
  <c r="G33" i="1"/>
  <c r="H33" i="1" s="1"/>
  <c r="G7" i="1"/>
  <c r="H7" i="1" s="1"/>
  <c r="F34" i="1"/>
  <c r="G34" i="1" s="1"/>
  <c r="E8" i="1"/>
  <c r="E9" i="1"/>
  <c r="E10" i="1"/>
  <c r="E11" i="1"/>
  <c r="E12" i="1"/>
  <c r="E13" i="1"/>
  <c r="E14" i="1"/>
  <c r="E15" i="1"/>
  <c r="E16" i="1"/>
  <c r="E17" i="1"/>
  <c r="E18" i="1"/>
  <c r="H18" i="1" s="1"/>
  <c r="E19" i="1"/>
  <c r="E20" i="1"/>
  <c r="E21" i="1"/>
  <c r="E22" i="1"/>
  <c r="E23" i="1"/>
  <c r="H23" i="1" s="1"/>
  <c r="E24" i="1"/>
  <c r="E25" i="1"/>
  <c r="E26" i="1"/>
  <c r="E27" i="1"/>
  <c r="E28" i="1"/>
  <c r="E29" i="1"/>
  <c r="E30" i="1"/>
  <c r="E31" i="1"/>
  <c r="E32" i="1"/>
  <c r="E33" i="1"/>
  <c r="E7" i="1"/>
  <c r="D34" i="1"/>
  <c r="E34" i="1" s="1"/>
  <c r="H34" i="1" l="1"/>
  <c r="H13" i="1"/>
</calcChain>
</file>

<file path=xl/sharedStrings.xml><?xml version="1.0" encoding="utf-8"?>
<sst xmlns="http://schemas.openxmlformats.org/spreadsheetml/2006/main" count="41" uniqueCount="39">
  <si>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</si>
  <si>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</si>
  <si>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</si>
  <si>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</si>
  <si>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</si>
  <si>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</si>
  <si>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</si>
  <si>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</si>
  <si>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</si>
  <si>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</si>
  <si>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</si>
  <si>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</si>
  <si>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</si>
  <si>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</si>
  <si>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</si>
  <si>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</si>
  <si>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</si>
  <si>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</si>
  <si>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</si>
  <si>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</si>
  <si>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</si>
  <si>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</si>
  <si>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</si>
  <si>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</si>
  <si>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</si>
  <si>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</si>
  <si>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</si>
  <si>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</si>
  <si>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</si>
  <si>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</si>
  <si>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</si>
  <si>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</si>
  <si>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Едем АДАМАНОВ</t>
  </si>
  <si>
    <t>к-сть комплектів</t>
  </si>
  <si>
    <t>Генеральний директор</t>
  </si>
  <si>
    <r>
      <t>Двокамерний  частотно-адаптований штучний водій  ритму серця (ШВРС) для новонароджених та немовлят (DDDR) у складі:
5076-52 Електрод CapSure Fix Novus MRI SureScan - 
 5076-58 Електрод CapSure Fix Novus MRI SureScan - 
6207-S1 Інтродьюсер для електроду 7 French - 2 шт;
Q70A2 Електрокардіостимулятор, який імплантується Q70 DR MRI SureScan™ - 1 шт;</t>
    </r>
    <r>
      <rPr>
        <sz val="12"/>
        <color theme="1"/>
        <rFont val="Times New Roman"/>
        <family val="1"/>
        <charset val="204"/>
      </rPr>
      <t xml:space="preserve">
</t>
    </r>
    <r>
      <rPr>
        <b/>
        <sz val="12"/>
        <color theme="1"/>
        <rFont val="Times New Roman"/>
        <family val="1"/>
        <charset val="204"/>
      </rPr>
      <t xml:space="preserve">
Ціна за комплект - 49 140,00 грн
(mnn id: 14078)</t>
    </r>
  </si>
  <si>
    <t>Однокамерний частотно-адаптований штучний водій ритму серця (ШВРС) з можливістю автоматичного регулювання амплітуди при шлуночковому ритмоведенні (SSIR) у складі:
5076-58 Електрод CapSure Fix Novus MRI SureScan- 1 шт;
 6207-S1 Інтродюсер для електроду 7 French - 1 шт;
G20A2 Електрокардіостимулятор, який імплантується G20 SR MRI SureScan™ - 1 шт;
Ціна за комплект - 16 817,60 грн
(mnn id: 14075)</t>
  </si>
  <si>
    <t>Розподіл медичних виробів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</si>
  <si>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ЗАТВЕРДЖЕНО
наказ державного підприємства 
«Медичні закупівлі України»
від 18 квітня 2024 року №369-Р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</si>
</sst>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40">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1" fontId="7" fillId="0" borderId="0" xfId="0" applyNumberFormat="1" applyFont="1" applyAlignment="1">
      <alignment horizontal="center" vertical="center" wrapText="1"/>
    </xf>
    <xf numFmtId="1" fontId="7" fillId="0" borderId="7" xfId="0" applyNumberFormat="1"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0" fillId="0" borderId="0" xfId="0" applyAlignment="1">
      <alignment vertical="center"/>
    </xf>
    <xf numFmtId="0" fontId="5" fillId="0" borderId="9" xfId="0" applyFont="1" applyBorder="1" applyAlignment="1">
      <alignment vertical="center"/>
    </xf>
    <xf numFmtId="0" fontId="1" fillId="2" borderId="10" xfId="0" applyFont="1" applyFill="1" applyBorder="1" applyAlignment="1">
      <alignment horizontal="center" vertical="center" wrapText="1"/>
    </xf>
    <xf numFmtId="0" fontId="0" fillId="0" borderId="9" xfId="0" applyBorder="1"/>
    <xf numFmtId="0" fontId="4" fillId="0" borderId="9" xfId="0" applyFont="1" applyBorder="1" applyAlignment="1">
      <alignment vertical="center" wrapText="1"/>
    </xf>
    <xf numFmtId="0" fontId="4" fillId="2" borderId="9" xfId="0" applyFont="1" applyFill="1" applyBorder="1" applyAlignment="1">
      <alignment vertical="center" wrapText="1"/>
    </xf>
    <xf numFmtId="1" fontId="7" fillId="0" borderId="10"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1" fontId="7" fillId="0" borderId="11" xfId="0" applyNumberFormat="1" applyFont="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4" fontId="4" fillId="2" borderId="34" xfId="0" applyNumberFormat="1" applyFont="1" applyFill="1" applyBorder="1" applyAlignment="1">
      <alignment horizontal="center" vertical="center" wrapText="1"/>
    </xf>
    <xf numFmtId="4" fontId="4" fillId="2" borderId="35" xfId="0" applyNumberFormat="1" applyFont="1" applyFill="1" applyBorder="1" applyAlignment="1">
      <alignment horizontal="center" vertical="center" wrapText="1"/>
    </xf>
    <xf numFmtId="0" fontId="1" fillId="0" borderId="36" xfId="0" applyFont="1" applyBorder="1" applyAlignment="1">
      <alignment horizontal="center" vertical="center" wrapText="1"/>
    </xf>
    <xf numFmtId="3" fontId="4" fillId="2" borderId="10" xfId="0" applyNumberFormat="1" applyFont="1" applyFill="1" applyBorder="1" applyAlignment="1">
      <alignment horizontal="center" vertical="center"/>
    </xf>
    <xf numFmtId="4" fontId="4" fillId="2" borderId="38"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 fillId="0" borderId="39" xfId="0"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37"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1" fillId="0" borderId="33"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8" fillId="0" borderId="3" xfId="0" applyFont="1" applyBorder="1" applyAlignment="1">
      <alignment horizontal="left" vertical="center" wrapText="1"/>
    </xf>
    <xf numFmtId="0" fontId="5" fillId="0" borderId="18" xfId="0" applyFont="1" applyBorder="1"/>
    <xf numFmtId="0" fontId="10" fillId="2" borderId="8" xfId="0" applyFont="1" applyFill="1" applyBorder="1" applyAlignment="1">
      <alignment horizontal="left" vertical="center" wrapText="1"/>
    </xf>
    <xf numFmtId="0" fontId="5" fillId="0" borderId="9" xfId="0" applyFont="1" applyBorder="1" applyAlignment="1">
      <alignment vertical="center"/>
    </xf>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4" xfId="0" applyFont="1" applyBorder="1"/>
    <xf numFmtId="0" fontId="5" fillId="0" borderId="6" xfId="0" applyFont="1" applyBorder="1"/>
    <xf numFmtId="0" fontId="5" fillId="0" borderId="5" xfId="0" applyFont="1" applyBorder="1"/>
    <xf numFmtId="0" fontId="4" fillId="2" borderId="12" xfId="0" applyFont="1" applyFill="1" applyBorder="1" applyAlignment="1">
      <alignment horizontal="center" vertical="center" wrapText="1"/>
    </xf>
    <xf numFmtId="0" fontId="5" fillId="0" borderId="16" xfId="0" applyFont="1" applyBorder="1"/>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view="pageBreakPreview" zoomScale="60" zoomScaleNormal="60" workbookViewId="0">
      <selection activeCell="I2" sqref="I2"/>
    </sheetView>
  </sheetViews>
  <sheetFormatPr defaultColWidth="14.453125" defaultRowHeight="15" customHeight="1" x14ac:dyDescent="0.35"/>
  <cols>
    <col min="1" max="2" width="5.36328125" customWidth="1"/>
    <col min="3" max="3" width="65.6328125" customWidth="1"/>
    <col min="4" max="4" width="37.90625" customWidth="1"/>
    <col min="5" max="7" width="33.90625" customWidth="1"/>
    <col min="8" max="8" width="40.453125" customWidth="1"/>
  </cols>
  <sheetData>
    <row r="1" spans="1:9" ht="80.25" customHeight="1" x14ac:dyDescent="0.35">
      <c r="A1" s="1"/>
      <c r="B1" s="1"/>
      <c r="C1" s="2"/>
      <c r="D1" s="2"/>
      <c r="E1" s="2"/>
      <c r="F1" s="2"/>
      <c r="G1" s="2"/>
      <c r="H1" s="3" t="s">
        <v>38</v>
      </c>
    </row>
    <row r="2" spans="1:9" ht="162.65" customHeight="1" thickBot="1" x14ac:dyDescent="0.4">
      <c r="A2" s="4"/>
      <c r="B2" s="51" t="s">
        <v>37</v>
      </c>
      <c r="C2" s="52"/>
      <c r="D2" s="52"/>
      <c r="E2" s="52"/>
      <c r="F2" s="52"/>
      <c r="G2" s="52"/>
      <c r="H2" s="52"/>
    </row>
    <row r="3" spans="1:9" ht="76.25" customHeight="1" x14ac:dyDescent="0.35">
      <c r="A3" s="4"/>
      <c r="B3" s="53" t="s">
        <v>0</v>
      </c>
      <c r="C3" s="53" t="s">
        <v>1</v>
      </c>
      <c r="D3" s="59" t="s">
        <v>35</v>
      </c>
      <c r="E3" s="60"/>
      <c r="F3" s="63" t="s">
        <v>36</v>
      </c>
      <c r="G3" s="64"/>
      <c r="H3" s="57" t="s">
        <v>2</v>
      </c>
    </row>
    <row r="4" spans="1:9" ht="181.25" customHeight="1" thickBot="1" x14ac:dyDescent="0.4">
      <c r="A4" s="5"/>
      <c r="B4" s="54"/>
      <c r="C4" s="54"/>
      <c r="D4" s="61"/>
      <c r="E4" s="62"/>
      <c r="F4" s="65"/>
      <c r="G4" s="66"/>
      <c r="H4" s="58"/>
    </row>
    <row r="5" spans="1:9" ht="43.25" customHeight="1" thickBot="1" x14ac:dyDescent="0.4">
      <c r="A5" s="5"/>
      <c r="B5" s="55"/>
      <c r="C5" s="56"/>
      <c r="D5" s="15" t="s">
        <v>33</v>
      </c>
      <c r="E5" s="21" t="s">
        <v>3</v>
      </c>
      <c r="F5" s="22" t="s">
        <v>33</v>
      </c>
      <c r="G5" s="23" t="s">
        <v>3</v>
      </c>
      <c r="H5" s="54"/>
    </row>
    <row r="6" spans="1:9" ht="12" customHeight="1" thickBot="1" x14ac:dyDescent="0.4">
      <c r="A6" s="6"/>
      <c r="B6" s="7">
        <v>1</v>
      </c>
      <c r="C6" s="31">
        <v>2</v>
      </c>
      <c r="D6" s="19">
        <v>3</v>
      </c>
      <c r="E6" s="20">
        <v>4</v>
      </c>
      <c r="F6" s="19">
        <v>5</v>
      </c>
      <c r="G6" s="19">
        <v>6</v>
      </c>
      <c r="H6" s="19">
        <v>7</v>
      </c>
    </row>
    <row r="7" spans="1:9" ht="18" customHeight="1" x14ac:dyDescent="0.35">
      <c r="A7" s="1"/>
      <c r="B7" s="26">
        <v>1</v>
      </c>
      <c r="C7" s="32" t="s">
        <v>4</v>
      </c>
      <c r="D7" s="29">
        <v>0</v>
      </c>
      <c r="E7" s="42">
        <f>D7*49140</f>
        <v>0</v>
      </c>
      <c r="F7" s="25">
        <v>1</v>
      </c>
      <c r="G7" s="45">
        <f>F7*16817.6</f>
        <v>16817.599999999999</v>
      </c>
      <c r="H7" s="35">
        <f>E7+G7</f>
        <v>16817.599999999999</v>
      </c>
      <c r="I7" s="16"/>
    </row>
    <row r="8" spans="1:9" ht="18" customHeight="1" x14ac:dyDescent="0.35">
      <c r="A8" s="1"/>
      <c r="B8" s="27">
        <v>2</v>
      </c>
      <c r="C8" s="33" t="s">
        <v>5</v>
      </c>
      <c r="D8" s="30">
        <v>0</v>
      </c>
      <c r="E8" s="42">
        <f t="shared" ref="E8:E34" si="0">D8*49140</f>
        <v>0</v>
      </c>
      <c r="F8" s="24">
        <v>3</v>
      </c>
      <c r="G8" s="45">
        <f t="shared" ref="G8:G34" si="1">F8*16817.6</f>
        <v>50452.799999999996</v>
      </c>
      <c r="H8" s="36">
        <f t="shared" ref="H8:H34" si="2">E8+G8</f>
        <v>50452.799999999996</v>
      </c>
      <c r="I8" s="16"/>
    </row>
    <row r="9" spans="1:9" ht="18" customHeight="1" x14ac:dyDescent="0.35">
      <c r="A9" s="1"/>
      <c r="B9" s="26">
        <v>3</v>
      </c>
      <c r="C9" s="33" t="s">
        <v>6</v>
      </c>
      <c r="D9" s="30">
        <v>0</v>
      </c>
      <c r="E9" s="42">
        <f t="shared" si="0"/>
        <v>0</v>
      </c>
      <c r="F9" s="24">
        <v>3</v>
      </c>
      <c r="G9" s="45">
        <f t="shared" si="1"/>
        <v>50452.799999999996</v>
      </c>
      <c r="H9" s="36">
        <f t="shared" si="2"/>
        <v>50452.799999999996</v>
      </c>
      <c r="I9" s="16"/>
    </row>
    <row r="10" spans="1:9" ht="16.75" customHeight="1" x14ac:dyDescent="0.35">
      <c r="A10" s="1"/>
      <c r="B10" s="27">
        <v>4</v>
      </c>
      <c r="C10" s="33" t="s">
        <v>7</v>
      </c>
      <c r="D10" s="30">
        <v>0</v>
      </c>
      <c r="E10" s="42">
        <f t="shared" si="0"/>
        <v>0</v>
      </c>
      <c r="F10" s="24">
        <v>0</v>
      </c>
      <c r="G10" s="45">
        <f t="shared" si="1"/>
        <v>0</v>
      </c>
      <c r="H10" s="36">
        <f t="shared" si="2"/>
        <v>0</v>
      </c>
      <c r="I10" s="16"/>
    </row>
    <row r="11" spans="1:9" ht="18" customHeight="1" x14ac:dyDescent="0.35">
      <c r="A11" s="1"/>
      <c r="B11" s="26">
        <v>5</v>
      </c>
      <c r="C11" s="33" t="s">
        <v>8</v>
      </c>
      <c r="D11" s="30">
        <v>0</v>
      </c>
      <c r="E11" s="42">
        <f t="shared" si="0"/>
        <v>0</v>
      </c>
      <c r="F11" s="24">
        <v>3</v>
      </c>
      <c r="G11" s="45">
        <f t="shared" si="1"/>
        <v>50452.799999999996</v>
      </c>
      <c r="H11" s="36">
        <f t="shared" si="2"/>
        <v>50452.799999999996</v>
      </c>
      <c r="I11" s="16"/>
    </row>
    <row r="12" spans="1:9" ht="18" customHeight="1" x14ac:dyDescent="0.35">
      <c r="A12" s="1"/>
      <c r="B12" s="27">
        <v>6</v>
      </c>
      <c r="C12" s="33" t="s">
        <v>9</v>
      </c>
      <c r="D12" s="30">
        <v>0</v>
      </c>
      <c r="E12" s="42">
        <f t="shared" si="0"/>
        <v>0</v>
      </c>
      <c r="F12" s="24">
        <v>1</v>
      </c>
      <c r="G12" s="45">
        <f t="shared" si="1"/>
        <v>16817.599999999999</v>
      </c>
      <c r="H12" s="36">
        <f t="shared" si="2"/>
        <v>16817.599999999999</v>
      </c>
      <c r="I12" s="16"/>
    </row>
    <row r="13" spans="1:9" ht="18" customHeight="1" x14ac:dyDescent="0.35">
      <c r="A13" s="1"/>
      <c r="B13" s="26">
        <v>7</v>
      </c>
      <c r="C13" s="33" t="s">
        <v>10</v>
      </c>
      <c r="D13" s="30">
        <v>1</v>
      </c>
      <c r="E13" s="42">
        <f t="shared" si="0"/>
        <v>49140</v>
      </c>
      <c r="F13" s="24">
        <v>3</v>
      </c>
      <c r="G13" s="45">
        <f t="shared" si="1"/>
        <v>50452.799999999996</v>
      </c>
      <c r="H13" s="36">
        <f t="shared" si="2"/>
        <v>99592.799999999988</v>
      </c>
      <c r="I13" s="16"/>
    </row>
    <row r="14" spans="1:9" ht="18" customHeight="1" x14ac:dyDescent="0.35">
      <c r="A14" s="1"/>
      <c r="B14" s="27">
        <v>8</v>
      </c>
      <c r="C14" s="33" t="s">
        <v>11</v>
      </c>
      <c r="D14" s="30">
        <v>0</v>
      </c>
      <c r="E14" s="42">
        <f t="shared" si="0"/>
        <v>0</v>
      </c>
      <c r="F14" s="24">
        <v>3</v>
      </c>
      <c r="G14" s="45">
        <f t="shared" si="1"/>
        <v>50452.799999999996</v>
      </c>
      <c r="H14" s="36">
        <f t="shared" si="2"/>
        <v>50452.799999999996</v>
      </c>
      <c r="I14" s="16"/>
    </row>
    <row r="15" spans="1:9" ht="18" customHeight="1" x14ac:dyDescent="0.35">
      <c r="A15" s="1"/>
      <c r="B15" s="26">
        <v>9</v>
      </c>
      <c r="C15" s="33" t="s">
        <v>12</v>
      </c>
      <c r="D15" s="30">
        <v>3</v>
      </c>
      <c r="E15" s="42">
        <f t="shared" si="0"/>
        <v>147420</v>
      </c>
      <c r="F15" s="24">
        <v>3</v>
      </c>
      <c r="G15" s="45">
        <f t="shared" si="1"/>
        <v>50452.799999999996</v>
      </c>
      <c r="H15" s="36">
        <f t="shared" si="2"/>
        <v>197872.8</v>
      </c>
      <c r="I15" s="16"/>
    </row>
    <row r="16" spans="1:9" ht="18" customHeight="1" x14ac:dyDescent="0.35">
      <c r="A16" s="1"/>
      <c r="B16" s="27">
        <v>10</v>
      </c>
      <c r="C16" s="33" t="s">
        <v>13</v>
      </c>
      <c r="D16" s="30">
        <v>0</v>
      </c>
      <c r="E16" s="42">
        <f t="shared" si="0"/>
        <v>0</v>
      </c>
      <c r="F16" s="24">
        <v>3</v>
      </c>
      <c r="G16" s="45">
        <f t="shared" si="1"/>
        <v>50452.799999999996</v>
      </c>
      <c r="H16" s="36">
        <f t="shared" si="2"/>
        <v>50452.799999999996</v>
      </c>
      <c r="I16" s="16"/>
    </row>
    <row r="17" spans="1:9" ht="18" customHeight="1" x14ac:dyDescent="0.35">
      <c r="A17" s="1"/>
      <c r="B17" s="26">
        <v>11</v>
      </c>
      <c r="C17" s="33" t="s">
        <v>14</v>
      </c>
      <c r="D17" s="30">
        <v>0</v>
      </c>
      <c r="E17" s="42">
        <f t="shared" si="0"/>
        <v>0</v>
      </c>
      <c r="F17" s="24">
        <v>0</v>
      </c>
      <c r="G17" s="45">
        <f t="shared" si="1"/>
        <v>0</v>
      </c>
      <c r="H17" s="36">
        <f t="shared" si="2"/>
        <v>0</v>
      </c>
      <c r="I17" s="16"/>
    </row>
    <row r="18" spans="1:9" ht="18" customHeight="1" x14ac:dyDescent="0.35">
      <c r="A18" s="1"/>
      <c r="B18" s="27">
        <v>12</v>
      </c>
      <c r="C18" s="33" t="s">
        <v>15</v>
      </c>
      <c r="D18" s="30">
        <v>2</v>
      </c>
      <c r="E18" s="42">
        <f t="shared" si="0"/>
        <v>98280</v>
      </c>
      <c r="F18" s="24">
        <v>3</v>
      </c>
      <c r="G18" s="45">
        <f t="shared" si="1"/>
        <v>50452.799999999996</v>
      </c>
      <c r="H18" s="36">
        <f t="shared" si="2"/>
        <v>148732.79999999999</v>
      </c>
      <c r="I18" s="16"/>
    </row>
    <row r="19" spans="1:9" ht="18" customHeight="1" x14ac:dyDescent="0.35">
      <c r="A19" s="1"/>
      <c r="B19" s="26">
        <v>13</v>
      </c>
      <c r="C19" s="33" t="s">
        <v>16</v>
      </c>
      <c r="D19" s="30">
        <v>0</v>
      </c>
      <c r="E19" s="42">
        <f t="shared" si="0"/>
        <v>0</v>
      </c>
      <c r="F19" s="24">
        <v>1</v>
      </c>
      <c r="G19" s="45">
        <f t="shared" si="1"/>
        <v>16817.599999999999</v>
      </c>
      <c r="H19" s="36">
        <f t="shared" si="2"/>
        <v>16817.599999999999</v>
      </c>
      <c r="I19" s="16"/>
    </row>
    <row r="20" spans="1:9" ht="18" customHeight="1" x14ac:dyDescent="0.35">
      <c r="A20" s="1"/>
      <c r="B20" s="27">
        <v>14</v>
      </c>
      <c r="C20" s="33" t="s">
        <v>17</v>
      </c>
      <c r="D20" s="30">
        <v>0</v>
      </c>
      <c r="E20" s="42">
        <f t="shared" si="0"/>
        <v>0</v>
      </c>
      <c r="F20" s="24">
        <v>3</v>
      </c>
      <c r="G20" s="45">
        <f t="shared" si="1"/>
        <v>50452.799999999996</v>
      </c>
      <c r="H20" s="36">
        <f t="shared" si="2"/>
        <v>50452.799999999996</v>
      </c>
      <c r="I20" s="16"/>
    </row>
    <row r="21" spans="1:9" ht="18" customHeight="1" x14ac:dyDescent="0.35">
      <c r="A21" s="1"/>
      <c r="B21" s="26">
        <v>15</v>
      </c>
      <c r="C21" s="33" t="s">
        <v>18</v>
      </c>
      <c r="D21" s="30">
        <v>0</v>
      </c>
      <c r="E21" s="42">
        <f t="shared" si="0"/>
        <v>0</v>
      </c>
      <c r="F21" s="24">
        <v>3</v>
      </c>
      <c r="G21" s="45">
        <f t="shared" si="1"/>
        <v>50452.799999999996</v>
      </c>
      <c r="H21" s="36">
        <f t="shared" si="2"/>
        <v>50452.799999999996</v>
      </c>
      <c r="I21" s="16"/>
    </row>
    <row r="22" spans="1:9" ht="18" customHeight="1" x14ac:dyDescent="0.35">
      <c r="A22" s="1"/>
      <c r="B22" s="27">
        <v>16</v>
      </c>
      <c r="C22" s="33" t="s">
        <v>19</v>
      </c>
      <c r="D22" s="30">
        <v>0</v>
      </c>
      <c r="E22" s="42">
        <f t="shared" si="0"/>
        <v>0</v>
      </c>
      <c r="F22" s="24">
        <v>3</v>
      </c>
      <c r="G22" s="45">
        <f t="shared" si="1"/>
        <v>50452.799999999996</v>
      </c>
      <c r="H22" s="36">
        <f t="shared" si="2"/>
        <v>50452.799999999996</v>
      </c>
      <c r="I22" s="16"/>
    </row>
    <row r="23" spans="1:9" ht="18" customHeight="1" x14ac:dyDescent="0.35">
      <c r="A23" s="1"/>
      <c r="B23" s="26">
        <v>17</v>
      </c>
      <c r="C23" s="33" t="s">
        <v>20</v>
      </c>
      <c r="D23" s="30">
        <v>13</v>
      </c>
      <c r="E23" s="42">
        <f t="shared" si="0"/>
        <v>638820</v>
      </c>
      <c r="F23" s="24">
        <v>3</v>
      </c>
      <c r="G23" s="45">
        <f t="shared" si="1"/>
        <v>50452.799999999996</v>
      </c>
      <c r="H23" s="36">
        <f t="shared" si="2"/>
        <v>689272.8</v>
      </c>
      <c r="I23" s="16"/>
    </row>
    <row r="24" spans="1:9" ht="18" customHeight="1" x14ac:dyDescent="0.35">
      <c r="A24" s="1"/>
      <c r="B24" s="27">
        <v>18</v>
      </c>
      <c r="C24" s="33" t="s">
        <v>21</v>
      </c>
      <c r="D24" s="30">
        <v>0</v>
      </c>
      <c r="E24" s="42">
        <f t="shared" si="0"/>
        <v>0</v>
      </c>
      <c r="F24" s="24">
        <v>3</v>
      </c>
      <c r="G24" s="45">
        <f t="shared" si="1"/>
        <v>50452.799999999996</v>
      </c>
      <c r="H24" s="36">
        <f t="shared" si="2"/>
        <v>50452.799999999996</v>
      </c>
      <c r="I24" s="16"/>
    </row>
    <row r="25" spans="1:9" ht="18" customHeight="1" x14ac:dyDescent="0.35">
      <c r="A25" s="1"/>
      <c r="B25" s="26">
        <v>19</v>
      </c>
      <c r="C25" s="33" t="s">
        <v>22</v>
      </c>
      <c r="D25" s="30">
        <v>0</v>
      </c>
      <c r="E25" s="42">
        <f t="shared" si="0"/>
        <v>0</v>
      </c>
      <c r="F25" s="24">
        <v>3</v>
      </c>
      <c r="G25" s="45">
        <f t="shared" si="1"/>
        <v>50452.799999999996</v>
      </c>
      <c r="H25" s="36">
        <f t="shared" si="2"/>
        <v>50452.799999999996</v>
      </c>
      <c r="I25" s="16"/>
    </row>
    <row r="26" spans="1:9" ht="18" customHeight="1" x14ac:dyDescent="0.35">
      <c r="A26" s="1"/>
      <c r="B26" s="27">
        <v>20</v>
      </c>
      <c r="C26" s="33" t="s">
        <v>23</v>
      </c>
      <c r="D26" s="30">
        <v>0</v>
      </c>
      <c r="E26" s="42">
        <f t="shared" si="0"/>
        <v>0</v>
      </c>
      <c r="F26" s="24">
        <v>3</v>
      </c>
      <c r="G26" s="45">
        <f t="shared" si="1"/>
        <v>50452.799999999996</v>
      </c>
      <c r="H26" s="36">
        <f t="shared" si="2"/>
        <v>50452.799999999996</v>
      </c>
      <c r="I26" s="16"/>
    </row>
    <row r="27" spans="1:9" ht="18" customHeight="1" x14ac:dyDescent="0.35">
      <c r="A27" s="1"/>
      <c r="B27" s="26">
        <v>21</v>
      </c>
      <c r="C27" s="33" t="s">
        <v>24</v>
      </c>
      <c r="D27" s="30">
        <v>0</v>
      </c>
      <c r="E27" s="42">
        <f t="shared" si="0"/>
        <v>0</v>
      </c>
      <c r="F27" s="24">
        <v>3</v>
      </c>
      <c r="G27" s="45">
        <f t="shared" si="1"/>
        <v>50452.799999999996</v>
      </c>
      <c r="H27" s="36">
        <f t="shared" si="2"/>
        <v>50452.799999999996</v>
      </c>
      <c r="I27" s="16"/>
    </row>
    <row r="28" spans="1:9" ht="18" customHeight="1" x14ac:dyDescent="0.35">
      <c r="A28" s="1"/>
      <c r="B28" s="27">
        <v>22</v>
      </c>
      <c r="C28" s="33" t="s">
        <v>25</v>
      </c>
      <c r="D28" s="30">
        <v>0</v>
      </c>
      <c r="E28" s="42">
        <f t="shared" si="0"/>
        <v>0</v>
      </c>
      <c r="F28" s="24">
        <v>1</v>
      </c>
      <c r="G28" s="45">
        <f t="shared" si="1"/>
        <v>16817.599999999999</v>
      </c>
      <c r="H28" s="36">
        <f t="shared" si="2"/>
        <v>16817.599999999999</v>
      </c>
      <c r="I28" s="16"/>
    </row>
    <row r="29" spans="1:9" ht="18" customHeight="1" x14ac:dyDescent="0.35">
      <c r="A29" s="1"/>
      <c r="B29" s="26">
        <v>23</v>
      </c>
      <c r="C29" s="33" t="s">
        <v>26</v>
      </c>
      <c r="D29" s="30">
        <v>0</v>
      </c>
      <c r="E29" s="42">
        <f t="shared" si="0"/>
        <v>0</v>
      </c>
      <c r="F29" s="24">
        <v>3</v>
      </c>
      <c r="G29" s="45">
        <f t="shared" si="1"/>
        <v>50452.799999999996</v>
      </c>
      <c r="H29" s="36">
        <f t="shared" si="2"/>
        <v>50452.799999999996</v>
      </c>
      <c r="I29" s="16"/>
    </row>
    <row r="30" spans="1:9" ht="18" customHeight="1" x14ac:dyDescent="0.35">
      <c r="A30" s="1"/>
      <c r="B30" s="27">
        <v>24</v>
      </c>
      <c r="C30" s="33" t="s">
        <v>27</v>
      </c>
      <c r="D30" s="30">
        <v>0</v>
      </c>
      <c r="E30" s="42">
        <f t="shared" si="0"/>
        <v>0</v>
      </c>
      <c r="F30" s="24">
        <v>3</v>
      </c>
      <c r="G30" s="45">
        <f t="shared" si="1"/>
        <v>50452.799999999996</v>
      </c>
      <c r="H30" s="36">
        <f t="shared" si="2"/>
        <v>50452.799999999996</v>
      </c>
      <c r="I30" s="16"/>
    </row>
    <row r="31" spans="1:9" ht="18" customHeight="1" x14ac:dyDescent="0.35">
      <c r="A31" s="1"/>
      <c r="B31" s="26">
        <v>25</v>
      </c>
      <c r="C31" s="33" t="s">
        <v>28</v>
      </c>
      <c r="D31" s="30">
        <v>0</v>
      </c>
      <c r="E31" s="42">
        <f t="shared" si="0"/>
        <v>0</v>
      </c>
      <c r="F31" s="24">
        <v>3</v>
      </c>
      <c r="G31" s="45">
        <f t="shared" si="1"/>
        <v>50452.799999999996</v>
      </c>
      <c r="H31" s="36">
        <f t="shared" si="2"/>
        <v>50452.799999999996</v>
      </c>
      <c r="I31" s="16"/>
    </row>
    <row r="32" spans="1:9" ht="52.25" customHeight="1" x14ac:dyDescent="0.35">
      <c r="A32" s="1"/>
      <c r="B32" s="26">
        <v>26</v>
      </c>
      <c r="C32" s="33" t="s">
        <v>29</v>
      </c>
      <c r="D32" s="30">
        <v>0</v>
      </c>
      <c r="E32" s="42">
        <f t="shared" si="0"/>
        <v>0</v>
      </c>
      <c r="F32" s="24">
        <v>4</v>
      </c>
      <c r="G32" s="45">
        <f t="shared" si="1"/>
        <v>67270.399999999994</v>
      </c>
      <c r="H32" s="36">
        <f t="shared" si="2"/>
        <v>67270.399999999994</v>
      </c>
      <c r="I32" s="16"/>
    </row>
    <row r="33" spans="1:9" ht="32.4" customHeight="1" thickBot="1" x14ac:dyDescent="0.4">
      <c r="A33" s="1"/>
      <c r="B33" s="28">
        <v>27</v>
      </c>
      <c r="C33" s="34" t="s">
        <v>30</v>
      </c>
      <c r="D33" s="37">
        <v>0</v>
      </c>
      <c r="E33" s="43">
        <f t="shared" si="0"/>
        <v>0</v>
      </c>
      <c r="F33" s="41">
        <v>5</v>
      </c>
      <c r="G33" s="46">
        <f t="shared" si="1"/>
        <v>84088</v>
      </c>
      <c r="H33" s="39">
        <f t="shared" si="2"/>
        <v>84088</v>
      </c>
      <c r="I33" s="16"/>
    </row>
    <row r="34" spans="1:9" ht="27.75" customHeight="1" thickBot="1" x14ac:dyDescent="0.4">
      <c r="A34" s="8"/>
      <c r="B34" s="47" t="s">
        <v>31</v>
      </c>
      <c r="C34" s="48"/>
      <c r="D34" s="38">
        <f t="shared" ref="D34" si="3">SUM(D7:D33)</f>
        <v>19</v>
      </c>
      <c r="E34" s="44">
        <f t="shared" si="0"/>
        <v>933660</v>
      </c>
      <c r="F34" s="38">
        <f t="shared" ref="F34" si="4">SUM(F7:F33)</f>
        <v>70</v>
      </c>
      <c r="G34" s="44">
        <f t="shared" si="1"/>
        <v>1177232</v>
      </c>
      <c r="H34" s="40">
        <f t="shared" si="2"/>
        <v>2110892</v>
      </c>
    </row>
    <row r="35" spans="1:9" ht="17.25" customHeight="1" x14ac:dyDescent="0.35">
      <c r="A35" s="9"/>
      <c r="B35" s="9"/>
      <c r="C35" s="10"/>
      <c r="D35" s="10"/>
      <c r="E35" s="17"/>
      <c r="F35" s="17"/>
      <c r="G35" s="17"/>
      <c r="H35" s="18"/>
    </row>
    <row r="36" spans="1:9" s="13" customFormat="1" ht="53.4" customHeight="1" x14ac:dyDescent="0.35">
      <c r="A36" s="11"/>
      <c r="B36" s="49" t="s">
        <v>34</v>
      </c>
      <c r="C36" s="50"/>
      <c r="D36" s="14"/>
      <c r="E36" s="14"/>
      <c r="F36" s="14"/>
      <c r="G36" s="14"/>
      <c r="H36" s="12" t="s">
        <v>32</v>
      </c>
    </row>
    <row r="37" spans="1:9" ht="14.25" customHeight="1" x14ac:dyDescent="0.35"/>
    <row r="38" spans="1:9" ht="14.25" customHeight="1" x14ac:dyDescent="0.35"/>
    <row r="39" spans="1:9" ht="14.25" customHeight="1" x14ac:dyDescent="0.35"/>
    <row r="40" spans="1:9" ht="14.25" customHeight="1" x14ac:dyDescent="0.35"/>
    <row r="41" spans="1:9" ht="14.25" customHeight="1" x14ac:dyDescent="0.35"/>
    <row r="42" spans="1:9" ht="14.25" customHeight="1" x14ac:dyDescent="0.35"/>
    <row r="43" spans="1:9" ht="14.25" customHeight="1" x14ac:dyDescent="0.35"/>
    <row r="44" spans="1:9" ht="14.25" customHeight="1" x14ac:dyDescent="0.35"/>
    <row r="45" spans="1:9" ht="14.25" customHeight="1" x14ac:dyDescent="0.35"/>
    <row r="46" spans="1:9" ht="14.25" customHeight="1" x14ac:dyDescent="0.35"/>
    <row r="47" spans="1:9" ht="14.25" customHeight="1" x14ac:dyDescent="0.35"/>
    <row r="48" spans="1:9"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4:C34"/>
    <mergeCell ref="B36:C36"/>
    <mergeCell ref="B2:H2"/>
    <mergeCell ref="B3:B5"/>
    <mergeCell ref="C3:C5"/>
    <mergeCell ref="H3:H5"/>
    <mergeCell ref="D3:E4"/>
    <mergeCell ref="F3:G4"/>
  </mergeCells>
  <pageMargins left="0.7" right="0.7" top="0.75" bottom="0.75" header="0" footer="0"/>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2024-04-19T07:07:24Z</cp:lastPrinted>
  <dcterms:created xsi:type="dcterms:W3CDTF">2021-10-04T14:21:04Z</dcterms:created>
  <dcterms:modified xsi:type="dcterms:W3CDTF">2024-04-19T07:07:28Z</dcterms:modified>
</cp:coreProperties>
</file>