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88-Р\"/>
    </mc:Choice>
  </mc:AlternateContent>
  <xr:revisionPtr revIDLastSave="0" documentId="13_ncr:1_{3B6EE699-F430-49B0-BA16-249C3B3322B1}" xr6:coauthVersionLast="47" xr6:coauthVersionMax="47" xr10:uidLastSave="{00000000-0000-0000-0000-000000000000}"/>
  <bookViews>
    <workbookView xWindow="-110" yWindow="-110" windowWidth="19420" windowHeight="10300" xr2:uid="{00000000-000D-0000-FFFF-FFFF00000000}"/>
  </bookViews>
  <sheets>
    <sheet name="Лист1" sheetId="1" r:id="rId1"/>
    <sheet name="Лист2" sheetId="2" r:id="rId2"/>
    <sheet name="Лист3" sheetId="3" r:id="rId3"/>
  </sheets>
  <definedNames>
    <definedName name="_xlnm.Print_Area" localSheetId="0">Лист1!$A$1:$AG$35</definedName>
    <definedName name="_xlnm.Print_Area" localSheetId="1">Лист2!$A$1:$AG$35</definedName>
    <definedName name="_xlnm.Print_Area" localSheetId="2">Лист3!$A$1:$X$39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M4+r8jWONf5sU1U3Pt66gtgnL8uRuRc9oisY3G2p4aQ="/>
    </ext>
  </extLst>
</workbook>
</file>

<file path=xl/calcChain.xml><?xml version="1.0" encoding="utf-8"?>
<calcChain xmlns="http://schemas.openxmlformats.org/spreadsheetml/2006/main">
  <c r="X8" i="3" l="1"/>
  <c r="X9" i="3"/>
  <c r="X10" i="3"/>
  <c r="X11" i="3"/>
  <c r="X12" i="3"/>
  <c r="X13" i="3"/>
  <c r="X14" i="3"/>
  <c r="X15" i="3"/>
  <c r="X16" i="3"/>
  <c r="X17" i="3"/>
  <c r="X18" i="3"/>
  <c r="X19" i="3"/>
  <c r="X20" i="3"/>
  <c r="X21" i="3"/>
  <c r="X22" i="3"/>
  <c r="X23" i="3"/>
  <c r="X24" i="3"/>
  <c r="X25" i="3"/>
  <c r="X26" i="3"/>
  <c r="X27" i="3"/>
  <c r="X28" i="3"/>
  <c r="X29" i="3"/>
  <c r="X30" i="3"/>
  <c r="X31" i="3"/>
  <c r="X32" i="3"/>
  <c r="X33" i="3"/>
  <c r="X7" i="3"/>
  <c r="W33" i="3"/>
  <c r="W32" i="3"/>
  <c r="W31" i="3"/>
  <c r="W30" i="3"/>
  <c r="W29" i="3"/>
  <c r="W28" i="3"/>
  <c r="W27" i="3"/>
  <c r="W26" i="3"/>
  <c r="W25" i="3"/>
  <c r="W24" i="3"/>
  <c r="W23" i="3"/>
  <c r="W22" i="3"/>
  <c r="W21" i="3"/>
  <c r="W20" i="3"/>
  <c r="W19" i="3"/>
  <c r="W18" i="3"/>
  <c r="W17" i="3"/>
  <c r="W16" i="3"/>
  <c r="W15" i="3"/>
  <c r="W14" i="3"/>
  <c r="W13" i="3"/>
  <c r="W12" i="3"/>
  <c r="W11" i="3"/>
  <c r="W10" i="3"/>
  <c r="W9" i="3"/>
  <c r="W8" i="3"/>
  <c r="W7" i="3"/>
  <c r="U33" i="3"/>
  <c r="U32" i="3"/>
  <c r="U31" i="3"/>
  <c r="U30" i="3"/>
  <c r="U29" i="3"/>
  <c r="U28" i="3"/>
  <c r="U27" i="3"/>
  <c r="U26" i="3"/>
  <c r="U25" i="3"/>
  <c r="U24" i="3"/>
  <c r="U23" i="3"/>
  <c r="U22" i="3"/>
  <c r="U21" i="3"/>
  <c r="U20" i="3"/>
  <c r="U19" i="3"/>
  <c r="U18" i="3"/>
  <c r="U17" i="3"/>
  <c r="U16" i="3"/>
  <c r="U15" i="3"/>
  <c r="U14" i="3"/>
  <c r="U13" i="3"/>
  <c r="U12" i="3"/>
  <c r="U11" i="3"/>
  <c r="U10" i="3"/>
  <c r="U9" i="3"/>
  <c r="U8" i="3"/>
  <c r="U7" i="3"/>
  <c r="S33" i="3"/>
  <c r="S32" i="3"/>
  <c r="S31" i="3"/>
  <c r="S30" i="3"/>
  <c r="S29" i="3"/>
  <c r="S28" i="3"/>
  <c r="S27" i="3"/>
  <c r="S26" i="3"/>
  <c r="S25" i="3"/>
  <c r="S24" i="3"/>
  <c r="S23" i="3"/>
  <c r="S22" i="3"/>
  <c r="S21" i="3"/>
  <c r="S20" i="3"/>
  <c r="S19" i="3"/>
  <c r="S18" i="3"/>
  <c r="S17" i="3"/>
  <c r="S16" i="3"/>
  <c r="S15" i="3"/>
  <c r="S14" i="3"/>
  <c r="S13" i="3"/>
  <c r="S12" i="3"/>
  <c r="S11" i="3"/>
  <c r="S10" i="3"/>
  <c r="S9" i="3"/>
  <c r="S8" i="3"/>
  <c r="S7" i="3"/>
  <c r="Q33" i="3"/>
  <c r="Q32" i="3"/>
  <c r="Q31" i="3"/>
  <c r="Q30" i="3"/>
  <c r="Q29" i="3"/>
  <c r="Q28" i="3"/>
  <c r="Q27" i="3"/>
  <c r="Q26" i="3"/>
  <c r="Q25" i="3"/>
  <c r="Q24" i="3"/>
  <c r="Q23" i="3"/>
  <c r="Q22" i="3"/>
  <c r="Q21" i="3"/>
  <c r="Q20" i="3"/>
  <c r="Q19" i="3"/>
  <c r="Q18" i="3"/>
  <c r="Q17" i="3"/>
  <c r="Q16" i="3"/>
  <c r="Q15" i="3"/>
  <c r="Q14" i="3"/>
  <c r="Q13" i="3"/>
  <c r="Q12" i="3"/>
  <c r="Q11" i="3"/>
  <c r="Q10" i="3"/>
  <c r="Q9" i="3"/>
  <c r="Q8" i="3"/>
  <c r="Q7" i="3"/>
  <c r="O33" i="3"/>
  <c r="O32" i="3"/>
  <c r="O31" i="3"/>
  <c r="O30" i="3"/>
  <c r="O29" i="3"/>
  <c r="O28" i="3"/>
  <c r="O27" i="3"/>
  <c r="O26" i="3"/>
  <c r="O25" i="3"/>
  <c r="O24" i="3"/>
  <c r="O23" i="3"/>
  <c r="O22" i="3"/>
  <c r="O21" i="3"/>
  <c r="O20" i="3"/>
  <c r="O19" i="3"/>
  <c r="O18" i="3"/>
  <c r="O17" i="3"/>
  <c r="O16" i="3"/>
  <c r="O15" i="3"/>
  <c r="O14" i="3"/>
  <c r="O13" i="3"/>
  <c r="O12" i="3"/>
  <c r="O11" i="3"/>
  <c r="O10" i="3"/>
  <c r="O9" i="3"/>
  <c r="O8" i="3"/>
  <c r="O7" i="3"/>
  <c r="M33" i="3"/>
  <c r="M32" i="3"/>
  <c r="M31" i="3"/>
  <c r="M30" i="3"/>
  <c r="M29" i="3"/>
  <c r="M28" i="3"/>
  <c r="M27" i="3"/>
  <c r="M26" i="3"/>
  <c r="M25" i="3"/>
  <c r="M24" i="3"/>
  <c r="M23" i="3"/>
  <c r="M22" i="3"/>
  <c r="M21" i="3"/>
  <c r="M20" i="3"/>
  <c r="M19" i="3"/>
  <c r="M18" i="3"/>
  <c r="M17" i="3"/>
  <c r="M16" i="3"/>
  <c r="M15" i="3"/>
  <c r="M14" i="3"/>
  <c r="M13" i="3"/>
  <c r="M12" i="3"/>
  <c r="M11" i="3"/>
  <c r="M10" i="3"/>
  <c r="M9" i="3"/>
  <c r="M8" i="3"/>
  <c r="M7" i="3"/>
  <c r="K33" i="3"/>
  <c r="K32" i="3"/>
  <c r="K31" i="3"/>
  <c r="K30" i="3"/>
  <c r="K29" i="3"/>
  <c r="K28" i="3"/>
  <c r="K27" i="3"/>
  <c r="K26" i="3"/>
  <c r="K25" i="3"/>
  <c r="K24" i="3"/>
  <c r="K23" i="3"/>
  <c r="K22" i="3"/>
  <c r="K21" i="3"/>
  <c r="K20" i="3"/>
  <c r="K19" i="3"/>
  <c r="K18" i="3"/>
  <c r="K17" i="3"/>
  <c r="K16" i="3"/>
  <c r="K15" i="3"/>
  <c r="K14" i="3"/>
  <c r="K13" i="3"/>
  <c r="K12" i="3"/>
  <c r="K11" i="3"/>
  <c r="K10" i="3"/>
  <c r="K9" i="3"/>
  <c r="K8" i="3"/>
  <c r="K7" i="3"/>
  <c r="I33" i="3"/>
  <c r="I32" i="3"/>
  <c r="I31" i="3"/>
  <c r="I30" i="3"/>
  <c r="I29" i="3"/>
  <c r="I28" i="3"/>
  <c r="I27" i="3"/>
  <c r="I26" i="3"/>
  <c r="I25" i="3"/>
  <c r="I24" i="3"/>
  <c r="I23" i="3"/>
  <c r="I22" i="3"/>
  <c r="I21" i="3"/>
  <c r="I20" i="3"/>
  <c r="I19" i="3"/>
  <c r="I18" i="3"/>
  <c r="I17" i="3"/>
  <c r="I16" i="3"/>
  <c r="I15" i="3"/>
  <c r="I14" i="3"/>
  <c r="I13" i="3"/>
  <c r="I12" i="3"/>
  <c r="I11" i="3"/>
  <c r="I10" i="3"/>
  <c r="I9" i="3"/>
  <c r="I8" i="3"/>
  <c r="I7" i="3"/>
  <c r="G33" i="3"/>
  <c r="G32" i="3"/>
  <c r="G31" i="3"/>
  <c r="G30" i="3"/>
  <c r="G29" i="3"/>
  <c r="G28" i="3"/>
  <c r="G27" i="3"/>
  <c r="G26" i="3"/>
  <c r="G25" i="3"/>
  <c r="G24" i="3"/>
  <c r="G23" i="3"/>
  <c r="G22" i="3"/>
  <c r="G21" i="3"/>
  <c r="G20" i="3"/>
  <c r="G19" i="3"/>
  <c r="G18" i="3"/>
  <c r="G17" i="3"/>
  <c r="G16" i="3"/>
  <c r="G15" i="3"/>
  <c r="G14" i="3"/>
  <c r="G13" i="3"/>
  <c r="G12" i="3"/>
  <c r="G11" i="3"/>
  <c r="G10" i="3"/>
  <c r="G9" i="3"/>
  <c r="G8" i="3"/>
  <c r="G7" i="3"/>
  <c r="V34" i="3"/>
  <c r="T34" i="3"/>
  <c r="R34" i="3"/>
  <c r="P34" i="3"/>
  <c r="N34" i="3"/>
  <c r="L34" i="3"/>
  <c r="J34" i="3"/>
  <c r="H34" i="3"/>
  <c r="F34" i="3"/>
  <c r="D34" i="3"/>
  <c r="E33" i="3"/>
  <c r="E32" i="3"/>
  <c r="E31" i="3"/>
  <c r="E30" i="3"/>
  <c r="E29" i="3"/>
  <c r="E28" i="3"/>
  <c r="E27" i="3"/>
  <c r="E26" i="3"/>
  <c r="E25" i="3"/>
  <c r="E24" i="3"/>
  <c r="E23" i="3"/>
  <c r="E22" i="3"/>
  <c r="E21" i="3"/>
  <c r="E20" i="3"/>
  <c r="E19" i="3"/>
  <c r="E18" i="3"/>
  <c r="E17" i="3"/>
  <c r="E16" i="3"/>
  <c r="E15" i="3"/>
  <c r="E14" i="3"/>
  <c r="E13" i="3"/>
  <c r="E12" i="3"/>
  <c r="E11" i="3"/>
  <c r="E10" i="3"/>
  <c r="E9" i="3"/>
  <c r="E8" i="3"/>
  <c r="M34" i="3"/>
  <c r="E7" i="3"/>
  <c r="AE7" i="2"/>
  <c r="AG7" i="2"/>
  <c r="X34" i="3" l="1"/>
  <c r="K34" i="3"/>
  <c r="S34" i="3"/>
  <c r="W34" i="3"/>
  <c r="Q34" i="3"/>
  <c r="O34" i="3"/>
  <c r="I34" i="3"/>
  <c r="G34" i="3"/>
  <c r="E34" i="3"/>
  <c r="U34" i="3"/>
  <c r="AF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Y33" i="2"/>
  <c r="Y32" i="2"/>
  <c r="Y31" i="2"/>
  <c r="Y30" i="2"/>
  <c r="Y29" i="2"/>
  <c r="Y28" i="2"/>
  <c r="Y27" i="2"/>
  <c r="Y26" i="2"/>
  <c r="Y25" i="2"/>
  <c r="Y24" i="2"/>
  <c r="Y23" i="2"/>
  <c r="Y22" i="2"/>
  <c r="Y21" i="2"/>
  <c r="Y20" i="2"/>
  <c r="Y19" i="2"/>
  <c r="Y18" i="2"/>
  <c r="Y17" i="2"/>
  <c r="Y16" i="2"/>
  <c r="Y15" i="2"/>
  <c r="Y14" i="2"/>
  <c r="Y13" i="2"/>
  <c r="Y12" i="2"/>
  <c r="Y11" i="2"/>
  <c r="Y10" i="2"/>
  <c r="Y9" i="2"/>
  <c r="Y8" i="2"/>
  <c r="Y7" i="2"/>
  <c r="W33" i="2"/>
  <c r="W32" i="2"/>
  <c r="W31" i="2"/>
  <c r="W30" i="2"/>
  <c r="W29" i="2"/>
  <c r="W28" i="2"/>
  <c r="W27" i="2"/>
  <c r="W26" i="2"/>
  <c r="W25" i="2"/>
  <c r="W24" i="2"/>
  <c r="W23" i="2"/>
  <c r="W22" i="2"/>
  <c r="W21" i="2"/>
  <c r="W20" i="2"/>
  <c r="W19" i="2"/>
  <c r="W18" i="2"/>
  <c r="W17" i="2"/>
  <c r="W16" i="2"/>
  <c r="W15" i="2"/>
  <c r="W14" i="2"/>
  <c r="W13" i="2"/>
  <c r="W12" i="2"/>
  <c r="W11" i="2"/>
  <c r="W10" i="2"/>
  <c r="W9" i="2"/>
  <c r="W8" i="2"/>
  <c r="W7" i="2"/>
  <c r="U33" i="2"/>
  <c r="U32" i="2"/>
  <c r="U31" i="2"/>
  <c r="U30" i="2"/>
  <c r="U29" i="2"/>
  <c r="U28" i="2"/>
  <c r="U27" i="2"/>
  <c r="U26" i="2"/>
  <c r="U25" i="2"/>
  <c r="U24" i="2"/>
  <c r="U23" i="2"/>
  <c r="U22" i="2"/>
  <c r="U21" i="2"/>
  <c r="U20" i="2"/>
  <c r="U19" i="2"/>
  <c r="U18" i="2"/>
  <c r="U17" i="2"/>
  <c r="U16" i="2"/>
  <c r="U15" i="2"/>
  <c r="U14" i="2"/>
  <c r="U13" i="2"/>
  <c r="U12" i="2"/>
  <c r="U11" i="2"/>
  <c r="U10" i="2"/>
  <c r="U9" i="2"/>
  <c r="U8" i="2"/>
  <c r="U7" i="2"/>
  <c r="S33" i="2"/>
  <c r="S32" i="2"/>
  <c r="S31" i="2"/>
  <c r="S30" i="2"/>
  <c r="S29" i="2"/>
  <c r="S28" i="2"/>
  <c r="S27" i="2"/>
  <c r="S26" i="2"/>
  <c r="S25" i="2"/>
  <c r="S24" i="2"/>
  <c r="S23" i="2"/>
  <c r="S22" i="2"/>
  <c r="S21" i="2"/>
  <c r="S20" i="2"/>
  <c r="S19" i="2"/>
  <c r="S18" i="2"/>
  <c r="S17" i="2"/>
  <c r="S16" i="2"/>
  <c r="S15" i="2"/>
  <c r="S14" i="2"/>
  <c r="S13" i="2"/>
  <c r="S12" i="2"/>
  <c r="S11" i="2"/>
  <c r="S10" i="2"/>
  <c r="S9" i="2"/>
  <c r="S8" i="2"/>
  <c r="S7" i="2"/>
  <c r="Q33" i="2"/>
  <c r="Q32" i="2"/>
  <c r="Q31" i="2"/>
  <c r="Q30" i="2"/>
  <c r="Q29" i="2"/>
  <c r="Q28" i="2"/>
  <c r="Q27" i="2"/>
  <c r="Q26" i="2"/>
  <c r="Q25" i="2"/>
  <c r="Q24" i="2"/>
  <c r="Q23" i="2"/>
  <c r="Q22" i="2"/>
  <c r="Q21" i="2"/>
  <c r="Q20" i="2"/>
  <c r="Q19" i="2"/>
  <c r="Q18" i="2"/>
  <c r="Q17" i="2"/>
  <c r="Q16" i="2"/>
  <c r="Q15" i="2"/>
  <c r="Q14" i="2"/>
  <c r="Q13" i="2"/>
  <c r="Q12" i="2"/>
  <c r="Q11" i="2"/>
  <c r="Q10" i="2"/>
  <c r="Q9" i="2"/>
  <c r="Q8" i="2"/>
  <c r="Q7" i="2"/>
  <c r="O33" i="2"/>
  <c r="O32" i="2"/>
  <c r="O31" i="2"/>
  <c r="O30" i="2"/>
  <c r="O29" i="2"/>
  <c r="O28" i="2"/>
  <c r="O27" i="2"/>
  <c r="O26" i="2"/>
  <c r="O25" i="2"/>
  <c r="O24" i="2"/>
  <c r="O23" i="2"/>
  <c r="O22" i="2"/>
  <c r="O21" i="2"/>
  <c r="O20" i="2"/>
  <c r="O19" i="2"/>
  <c r="O18" i="2"/>
  <c r="O17" i="2"/>
  <c r="O16" i="2"/>
  <c r="O15" i="2"/>
  <c r="O14" i="2"/>
  <c r="O13" i="2"/>
  <c r="O12" i="2"/>
  <c r="O11" i="2"/>
  <c r="O10" i="2"/>
  <c r="O9" i="2"/>
  <c r="O8" i="2"/>
  <c r="O7" i="2"/>
  <c r="M33" i="2"/>
  <c r="M32" i="2"/>
  <c r="M31" i="2"/>
  <c r="M30" i="2"/>
  <c r="M29" i="2"/>
  <c r="M28" i="2"/>
  <c r="M27" i="2"/>
  <c r="M26" i="2"/>
  <c r="M25" i="2"/>
  <c r="M24" i="2"/>
  <c r="M23" i="2"/>
  <c r="M22" i="2"/>
  <c r="M21" i="2"/>
  <c r="M20" i="2"/>
  <c r="M19" i="2"/>
  <c r="M18" i="2"/>
  <c r="M17" i="2"/>
  <c r="M16" i="2"/>
  <c r="M15" i="2"/>
  <c r="M14" i="2"/>
  <c r="M13" i="2"/>
  <c r="M12" i="2"/>
  <c r="M11" i="2"/>
  <c r="M10" i="2"/>
  <c r="M9" i="2"/>
  <c r="M8" i="2"/>
  <c r="M7" i="2"/>
  <c r="K33" i="2"/>
  <c r="K32" i="2"/>
  <c r="K31" i="2"/>
  <c r="K30" i="2"/>
  <c r="K29" i="2"/>
  <c r="K28" i="2"/>
  <c r="K27" i="2"/>
  <c r="K26" i="2"/>
  <c r="K25" i="2"/>
  <c r="K24" i="2"/>
  <c r="K23" i="2"/>
  <c r="K22" i="2"/>
  <c r="K21" i="2"/>
  <c r="K20" i="2"/>
  <c r="K19" i="2"/>
  <c r="K18" i="2"/>
  <c r="K17" i="2"/>
  <c r="K16" i="2"/>
  <c r="K15" i="2"/>
  <c r="K14" i="2"/>
  <c r="K13" i="2"/>
  <c r="K12" i="2"/>
  <c r="K11" i="2"/>
  <c r="K10" i="2"/>
  <c r="K9" i="2"/>
  <c r="K8" i="2"/>
  <c r="K7" i="2"/>
  <c r="I33" i="2"/>
  <c r="I32" i="2"/>
  <c r="I31" i="2"/>
  <c r="I30" i="2"/>
  <c r="I29" i="2"/>
  <c r="I28" i="2"/>
  <c r="I27" i="2"/>
  <c r="I26" i="2"/>
  <c r="I25" i="2"/>
  <c r="I24" i="2"/>
  <c r="I23" i="2"/>
  <c r="I22" i="2"/>
  <c r="I21" i="2"/>
  <c r="I20" i="2"/>
  <c r="I19" i="2"/>
  <c r="I18" i="2"/>
  <c r="I17" i="2"/>
  <c r="I16" i="2"/>
  <c r="I15" i="2"/>
  <c r="I14" i="2"/>
  <c r="I13" i="2"/>
  <c r="I12" i="2"/>
  <c r="I11" i="2"/>
  <c r="I10" i="2"/>
  <c r="I9" i="2"/>
  <c r="I8" i="2"/>
  <c r="I7" i="2"/>
  <c r="G33" i="2"/>
  <c r="G32" i="2"/>
  <c r="G31" i="2"/>
  <c r="G30" i="2"/>
  <c r="G29" i="2"/>
  <c r="G28" i="2"/>
  <c r="G27" i="2"/>
  <c r="G26" i="2"/>
  <c r="G25" i="2"/>
  <c r="G24" i="2"/>
  <c r="G23" i="2"/>
  <c r="G22" i="2"/>
  <c r="G21" i="2"/>
  <c r="G20" i="2"/>
  <c r="G19" i="2"/>
  <c r="G18" i="2"/>
  <c r="G17" i="2"/>
  <c r="G16" i="2"/>
  <c r="G15" i="2"/>
  <c r="G14" i="2"/>
  <c r="G13" i="2"/>
  <c r="G12" i="2"/>
  <c r="G11" i="2"/>
  <c r="G10" i="2"/>
  <c r="G9" i="2"/>
  <c r="G8" i="2"/>
  <c r="G7" i="2"/>
  <c r="E8" i="2"/>
  <c r="E9" i="2"/>
  <c r="E10" i="2"/>
  <c r="E11" i="2"/>
  <c r="E12" i="2"/>
  <c r="E13" i="2"/>
  <c r="E14" i="2"/>
  <c r="E15" i="2"/>
  <c r="E16" i="2"/>
  <c r="E17" i="2"/>
  <c r="E18" i="2"/>
  <c r="E19" i="2"/>
  <c r="E20" i="2"/>
  <c r="E21" i="2"/>
  <c r="E22" i="2"/>
  <c r="E23" i="2"/>
  <c r="E24" i="2"/>
  <c r="E25" i="2"/>
  <c r="E26" i="2"/>
  <c r="E27" i="2"/>
  <c r="E28" i="2"/>
  <c r="E29" i="2"/>
  <c r="E30" i="2"/>
  <c r="E31" i="2"/>
  <c r="E32" i="2"/>
  <c r="E33" i="2"/>
  <c r="E7" i="2"/>
  <c r="E34" i="2" s="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Y33" i="1"/>
  <c r="Y32" i="1"/>
  <c r="Y31" i="1"/>
  <c r="Y30" i="1"/>
  <c r="Y29" i="1"/>
  <c r="Y28" i="1"/>
  <c r="Y27" i="1"/>
  <c r="Y26" i="1"/>
  <c r="Y25" i="1"/>
  <c r="Y24" i="1"/>
  <c r="Y23" i="1"/>
  <c r="Y22" i="1"/>
  <c r="Y21" i="1"/>
  <c r="Y20" i="1"/>
  <c r="Y19" i="1"/>
  <c r="Y18" i="1"/>
  <c r="Y17" i="1"/>
  <c r="Y16" i="1"/>
  <c r="Y15" i="1"/>
  <c r="Y14" i="1"/>
  <c r="Y13" i="1"/>
  <c r="Y12" i="1"/>
  <c r="Y11" i="1"/>
  <c r="Y10" i="1"/>
  <c r="Y9" i="1"/>
  <c r="Y8" i="1"/>
  <c r="Y7" i="1"/>
  <c r="W33" i="1"/>
  <c r="W32" i="1"/>
  <c r="W31" i="1"/>
  <c r="W30" i="1"/>
  <c r="W29" i="1"/>
  <c r="W28" i="1"/>
  <c r="W27" i="1"/>
  <c r="W26" i="1"/>
  <c r="W25" i="1"/>
  <c r="W24" i="1"/>
  <c r="W23" i="1"/>
  <c r="W22" i="1"/>
  <c r="W21" i="1"/>
  <c r="W20" i="1"/>
  <c r="W19" i="1"/>
  <c r="W18" i="1"/>
  <c r="W17" i="1"/>
  <c r="W16" i="1"/>
  <c r="W15" i="1"/>
  <c r="W14" i="1"/>
  <c r="W13" i="1"/>
  <c r="W12" i="1"/>
  <c r="W11" i="1"/>
  <c r="W10" i="1"/>
  <c r="W9" i="1"/>
  <c r="W8" i="1"/>
  <c r="W7" i="1"/>
  <c r="U33" i="1"/>
  <c r="U32" i="1"/>
  <c r="U31" i="1"/>
  <c r="U30" i="1"/>
  <c r="U29" i="1"/>
  <c r="U28" i="1"/>
  <c r="U27" i="1"/>
  <c r="U26" i="1"/>
  <c r="U25" i="1"/>
  <c r="U24" i="1"/>
  <c r="U23" i="1"/>
  <c r="U22" i="1"/>
  <c r="U21" i="1"/>
  <c r="U20" i="1"/>
  <c r="U19" i="1"/>
  <c r="U18" i="1"/>
  <c r="U17" i="1"/>
  <c r="U16" i="1"/>
  <c r="U15" i="1"/>
  <c r="U14" i="1"/>
  <c r="U13" i="1"/>
  <c r="U12" i="1"/>
  <c r="U11" i="1"/>
  <c r="U10" i="1"/>
  <c r="U9" i="1"/>
  <c r="U8" i="1"/>
  <c r="U7" i="1"/>
  <c r="S33" i="1"/>
  <c r="S32" i="1"/>
  <c r="S31" i="1"/>
  <c r="S30" i="1"/>
  <c r="S29" i="1"/>
  <c r="S28" i="1"/>
  <c r="S27" i="1"/>
  <c r="S26" i="1"/>
  <c r="S25" i="1"/>
  <c r="S24" i="1"/>
  <c r="S23" i="1"/>
  <c r="S22" i="1"/>
  <c r="S21" i="1"/>
  <c r="S20" i="1"/>
  <c r="S19" i="1"/>
  <c r="S18" i="1"/>
  <c r="S17" i="1"/>
  <c r="S16" i="1"/>
  <c r="S15" i="1"/>
  <c r="S14" i="1"/>
  <c r="S13" i="1"/>
  <c r="S12" i="1"/>
  <c r="S11" i="1"/>
  <c r="S10" i="1"/>
  <c r="S9" i="1"/>
  <c r="S8" i="1"/>
  <c r="S7" i="1"/>
  <c r="Q33" i="1"/>
  <c r="Q32" i="1"/>
  <c r="Q31" i="1"/>
  <c r="Q30" i="1"/>
  <c r="Q29" i="1"/>
  <c r="Q28" i="1"/>
  <c r="Q27" i="1"/>
  <c r="Q26" i="1"/>
  <c r="Q25" i="1"/>
  <c r="Q24" i="1"/>
  <c r="Q23" i="1"/>
  <c r="Q22" i="1"/>
  <c r="Q21" i="1"/>
  <c r="Q20" i="1"/>
  <c r="Q19" i="1"/>
  <c r="Q18" i="1"/>
  <c r="Q17" i="1"/>
  <c r="Q16" i="1"/>
  <c r="Q15" i="1"/>
  <c r="Q14" i="1"/>
  <c r="Q13" i="1"/>
  <c r="Q12" i="1"/>
  <c r="Q11" i="1"/>
  <c r="Q10" i="1"/>
  <c r="Q9" i="1"/>
  <c r="Q8" i="1"/>
  <c r="Q7" i="1"/>
  <c r="O8" i="1"/>
  <c r="O9" i="1"/>
  <c r="O10" i="1"/>
  <c r="O11" i="1"/>
  <c r="O12" i="1"/>
  <c r="O13" i="1"/>
  <c r="O14" i="1"/>
  <c r="O15" i="1"/>
  <c r="O16" i="1"/>
  <c r="O17" i="1"/>
  <c r="O18" i="1"/>
  <c r="O19" i="1"/>
  <c r="O20" i="1"/>
  <c r="O21" i="1"/>
  <c r="O22" i="1"/>
  <c r="O23" i="1"/>
  <c r="O24" i="1"/>
  <c r="O25" i="1"/>
  <c r="O26" i="1"/>
  <c r="O27" i="1"/>
  <c r="O28" i="1"/>
  <c r="O29" i="1"/>
  <c r="O30" i="1"/>
  <c r="O31" i="1"/>
  <c r="O32" i="1"/>
  <c r="O33" i="1"/>
  <c r="O7" i="1"/>
  <c r="M8" i="1"/>
  <c r="M9" i="1"/>
  <c r="M10" i="1"/>
  <c r="M11" i="1"/>
  <c r="M12" i="1"/>
  <c r="M13" i="1"/>
  <c r="M14" i="1"/>
  <c r="M15" i="1"/>
  <c r="M16" i="1"/>
  <c r="M17" i="1"/>
  <c r="M18" i="1"/>
  <c r="M19" i="1"/>
  <c r="M20" i="1"/>
  <c r="M21" i="1"/>
  <c r="M22" i="1"/>
  <c r="M23" i="1"/>
  <c r="M24" i="1"/>
  <c r="M25" i="1"/>
  <c r="M26" i="1"/>
  <c r="M27" i="1"/>
  <c r="M28" i="1"/>
  <c r="M29" i="1"/>
  <c r="M30" i="1"/>
  <c r="M31" i="1"/>
  <c r="M32" i="1"/>
  <c r="M33" i="1"/>
  <c r="M7" i="1"/>
  <c r="E34" i="1"/>
  <c r="K33" i="1"/>
  <c r="K32" i="1"/>
  <c r="K31" i="1"/>
  <c r="K30" i="1"/>
  <c r="K29" i="1"/>
  <c r="K28" i="1"/>
  <c r="K27" i="1"/>
  <c r="K26" i="1"/>
  <c r="K25" i="1"/>
  <c r="K24" i="1"/>
  <c r="K23" i="1"/>
  <c r="K22" i="1"/>
  <c r="K21" i="1"/>
  <c r="K20" i="1"/>
  <c r="K19" i="1"/>
  <c r="K18" i="1"/>
  <c r="K17" i="1"/>
  <c r="K16" i="1"/>
  <c r="K15" i="1"/>
  <c r="K14" i="1"/>
  <c r="K13" i="1"/>
  <c r="K12" i="1"/>
  <c r="K11" i="1"/>
  <c r="K10" i="1"/>
  <c r="K9" i="1"/>
  <c r="K8" i="1"/>
  <c r="K7" i="1"/>
  <c r="I33" i="1"/>
  <c r="I32" i="1"/>
  <c r="I31" i="1"/>
  <c r="I30" i="1"/>
  <c r="I29" i="1"/>
  <c r="I28" i="1"/>
  <c r="I27" i="1"/>
  <c r="I26" i="1"/>
  <c r="I25" i="1"/>
  <c r="I24" i="1"/>
  <c r="I23" i="1"/>
  <c r="I22" i="1"/>
  <c r="I21" i="1"/>
  <c r="I20" i="1"/>
  <c r="I19" i="1"/>
  <c r="I18" i="1"/>
  <c r="I17" i="1"/>
  <c r="I16" i="1"/>
  <c r="I15" i="1"/>
  <c r="I14" i="1"/>
  <c r="I13" i="1"/>
  <c r="I12" i="1"/>
  <c r="I11" i="1"/>
  <c r="I10" i="1"/>
  <c r="I9" i="1"/>
  <c r="I8" i="1"/>
  <c r="I7" i="1"/>
  <c r="G33" i="1"/>
  <c r="G32" i="1"/>
  <c r="G31" i="1"/>
  <c r="G30" i="1"/>
  <c r="G29" i="1"/>
  <c r="G28" i="1"/>
  <c r="G27" i="1"/>
  <c r="G26" i="1"/>
  <c r="G25" i="1"/>
  <c r="G24" i="1"/>
  <c r="G23" i="1"/>
  <c r="G22" i="1"/>
  <c r="G21" i="1"/>
  <c r="G20" i="1"/>
  <c r="G19" i="1"/>
  <c r="G18" i="1"/>
  <c r="G17" i="1"/>
  <c r="G16" i="1"/>
  <c r="G15" i="1"/>
  <c r="G14" i="1"/>
  <c r="G13" i="1"/>
  <c r="G12" i="1"/>
  <c r="G11" i="1"/>
  <c r="G10" i="1"/>
  <c r="G9" i="1"/>
  <c r="G8" i="1"/>
  <c r="G7" i="1"/>
  <c r="E8" i="1"/>
  <c r="E9" i="1"/>
  <c r="E10" i="1"/>
  <c r="E11" i="1"/>
  <c r="E12" i="1"/>
  <c r="E13" i="1"/>
  <c r="E14" i="1"/>
  <c r="E15" i="1"/>
  <c r="E16" i="1"/>
  <c r="E17" i="1"/>
  <c r="E18" i="1"/>
  <c r="E19" i="1"/>
  <c r="E20" i="1"/>
  <c r="E21" i="1"/>
  <c r="E22" i="1"/>
  <c r="E23" i="1"/>
  <c r="E24" i="1"/>
  <c r="E25" i="1"/>
  <c r="E26" i="1"/>
  <c r="E27" i="1"/>
  <c r="E28" i="1"/>
  <c r="E29" i="1"/>
  <c r="E30" i="1"/>
  <c r="E31" i="1"/>
  <c r="E32" i="1"/>
  <c r="E33" i="1"/>
  <c r="E7" i="1"/>
  <c r="AD34" i="2"/>
  <c r="AB34" i="2"/>
  <c r="Z34" i="2"/>
  <c r="X34" i="2"/>
  <c r="V34" i="2"/>
  <c r="T34" i="2"/>
  <c r="R34" i="2"/>
  <c r="P34" i="2"/>
  <c r="N34" i="2"/>
  <c r="L34" i="2"/>
  <c r="J34" i="2"/>
  <c r="H34" i="2"/>
  <c r="F34" i="2"/>
  <c r="D34" i="2"/>
  <c r="AF34" i="1"/>
  <c r="AD34" i="1"/>
  <c r="AB34" i="1"/>
  <c r="Z34" i="1"/>
  <c r="X34" i="1"/>
  <c r="V34" i="1"/>
  <c r="T34" i="1"/>
  <c r="R34" i="1"/>
  <c r="P34" i="1"/>
  <c r="N34" i="1"/>
  <c r="L34" i="1"/>
  <c r="J34" i="1"/>
  <c r="H34" i="1"/>
  <c r="F34" i="1"/>
  <c r="D34" i="1"/>
  <c r="AA34" i="2" l="1"/>
  <c r="AE34" i="2"/>
  <c r="AG34" i="2"/>
  <c r="AC34" i="2"/>
  <c r="Y34" i="2"/>
  <c r="W34" i="2"/>
  <c r="U34" i="2"/>
  <c r="S34" i="2"/>
  <c r="Q34" i="2"/>
  <c r="O34" i="2"/>
  <c r="M34" i="2"/>
  <c r="K34" i="2"/>
  <c r="I34" i="2"/>
  <c r="G34" i="2"/>
  <c r="AG34" i="1"/>
  <c r="AE34" i="1"/>
  <c r="AC34" i="1"/>
  <c r="AA34" i="1"/>
  <c r="Y34" i="1"/>
  <c r="W34" i="1"/>
  <c r="U34" i="1"/>
  <c r="S34" i="1"/>
  <c r="Q34" i="1"/>
  <c r="O34" i="1"/>
  <c r="M34" i="1"/>
  <c r="K34" i="1"/>
  <c r="I34" i="1"/>
  <c r="G34" i="1"/>
</calcChain>
</file>

<file path=xl/sharedStrings.xml><?xml version="1.0" encoding="utf-8"?>
<sst xmlns="http://schemas.openxmlformats.org/spreadsheetml/2006/main" count="220" uniqueCount="79">
  <si>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t>
  </si>
  <si>
    <t>№ з/п</t>
  </si>
  <si>
    <t>Адміністративно-
територіальні одиниці/ заклад охорони здоров'я</t>
  </si>
  <si>
    <t>Коронарний балон-катетер для постдилятації високого тиску</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</si>
  <si>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</si>
  <si>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</si>
  <si>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</si>
  <si>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</si>
  <si>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</si>
  <si>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</si>
  <si>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</si>
  <si>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</si>
  <si>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</si>
  <si>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</si>
  <si>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</si>
  <si>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</si>
  <si>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</si>
  <si>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</si>
  <si>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</si>
  <si>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</si>
  <si>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</si>
  <si>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</si>
  <si>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</si>
  <si>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</si>
  <si>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</si>
  <si>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</si>
  <si>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</si>
  <si>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</si>
  <si>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</si>
  <si>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</si>
  <si>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</si>
  <si>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</si>
  <si>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</si>
  <si>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</si>
  <si>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 xml:space="preserve">Загальна вартість, грн </t>
  </si>
  <si>
    <t>Генеральний директор</t>
  </si>
  <si>
    <t>Едем АДАМАНОВ</t>
  </si>
  <si>
    <r>
      <t xml:space="preserve">NCSLC3508X НС
</t>
    </r>
    <r>
      <rPr>
        <sz val="12"/>
        <color theme="1"/>
        <rFont val="Times New Roman"/>
        <family val="1"/>
        <charset val="204"/>
      </rPr>
      <t xml:space="preserve"> Соляріс балонний дилятаційний катетер швидкої заміни
</t>
    </r>
    <r>
      <rPr>
        <b/>
        <sz val="12"/>
        <color theme="1"/>
        <rFont val="Times New Roman"/>
      </rPr>
      <t xml:space="preserve">
Виробник: Медтронiк, Iнк., США
Ціна за штуку - 1 022,92 грн
(mnn id: 14059)</t>
    </r>
  </si>
  <si>
    <r>
      <t xml:space="preserve">NCSLC4020X НС 
</t>
    </r>
    <r>
      <rPr>
        <sz val="12"/>
        <color theme="1"/>
        <rFont val="Times New Roman"/>
        <family val="1"/>
        <charset val="204"/>
      </rPr>
      <t>Соляріс балонний дилятаційний катетер швидкої заміни</t>
    </r>
    <r>
      <rPr>
        <b/>
        <sz val="12"/>
        <color theme="1"/>
        <rFont val="Times New Roman"/>
      </rPr>
      <t xml:space="preserve">
Виробник: Медтронiк, Iнк., США
Ціна за штуку - 1 022,92 грн
(mnn id: 14059)</t>
    </r>
  </si>
  <si>
    <r>
      <t xml:space="preserve">NCSLC4508X НС
</t>
    </r>
    <r>
      <rPr>
        <sz val="12"/>
        <color theme="1"/>
        <rFont val="Times New Roman"/>
        <family val="1"/>
        <charset val="204"/>
      </rPr>
      <t xml:space="preserve"> 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- 1 022,92 грн
(mnn id: 14059)</t>
    </r>
  </si>
  <si>
    <r>
      <t xml:space="preserve">NCSLC4512X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- 1 022,92 грн
(mnn id: 14059)</t>
    </r>
  </si>
  <si>
    <r>
      <t xml:space="preserve">NCSLC4515X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- 1 022,92 грн
(mnn id: 14059)</t>
    </r>
  </si>
  <si>
    <r>
      <t xml:space="preserve">NCSLC2006X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</si>
  <si>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NCSLC2008X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- 1 022,95 грн
(mnn id: 14059)</t>
    </r>
  </si>
  <si>
    <r>
      <t xml:space="preserve">NCSLC2012X НС 
</t>
    </r>
    <r>
      <rPr>
        <sz val="12"/>
        <color theme="1"/>
        <rFont val="Times New Roman"/>
        <family val="1"/>
        <charset val="204"/>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- 1 022,95 грн
(mnn id: 14059)</t>
    </r>
  </si>
  <si>
    <r>
      <t xml:space="preserve">NCSLC2015X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- 1 022,95 грн
(mnn id: 14059)</t>
    </r>
  </si>
  <si>
    <r>
      <t xml:space="preserve">NCSLC22506X НС
</t>
    </r>
    <r>
      <rPr>
        <sz val="12"/>
        <color theme="1"/>
        <rFont val="Times New Roman"/>
        <family val="1"/>
        <charset val="204"/>
      </rPr>
      <t xml:space="preserve"> 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</si>
  <si>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NCSLC22512X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</si>
  <si>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</si>
  <si>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NCSLC27512X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</si>
  <si>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NCSLC3008X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</si>
  <si>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NCSLC3012X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</si>
  <si>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NCSLC3020X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</si>
  <si>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NCSLC3027X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</si>
  <si>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NCSLC32506X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</si>
  <si>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NCSLC32506X НС
</t>
    </r>
    <r>
      <rPr>
        <sz val="12"/>
        <color theme="1"/>
        <rFont val="Times New Roman"/>
        <family val="1"/>
        <charset val="204"/>
      </rPr>
      <t xml:space="preserve"> 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</si>
  <si>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NCSLC32512X НС 
</t>
    </r>
    <r>
      <rPr>
        <sz val="12"/>
        <color theme="1"/>
        <rFont val="Times New Roman"/>
        <family val="1"/>
        <charset val="204"/>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- 1022,95 грн
(mnn id: 14059)</t>
    </r>
  </si>
  <si>
    <r>
      <t xml:space="preserve">NCSLC32515X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</si>
  <si>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NCSLC32520X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</si>
  <si>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NCSLC3506X НС
</t>
    </r>
    <r>
      <rPr>
        <sz val="12"/>
        <color theme="1"/>
        <rFont val="Times New Roman"/>
        <family val="1"/>
        <charset val="204"/>
      </rPr>
      <t xml:space="preserve"> Соляріс балонний дилятаційний катетер швидкої заміни
</t>
    </r>
    <r>
      <rPr>
        <b/>
        <sz val="12"/>
        <color theme="1"/>
        <rFont val="Times New Roman"/>
      </rPr>
      <t xml:space="preserve">
Виробник: Медтронiк, Iнк., США
Ціна за штуку - 1022,95 грн
(mnn id: 14059)</t>
    </r>
  </si>
  <si>
    <r>
      <t xml:space="preserve">NCSLC3512X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</si>
  <si>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NCSLC3515X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</si>
  <si>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NCSLC3520X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</si>
  <si>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NCSLC3527X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</si>
  <si>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NCSLC37506X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</si>
  <si>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NCSLC37512X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</si>
  <si>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NCSLC37508X НС
</t>
    </r>
    <r>
      <rPr>
        <sz val="12"/>
        <color theme="1"/>
        <rFont val="Times New Roman"/>
        <family val="1"/>
        <charset val="204"/>
      </rPr>
      <t xml:space="preserve"> 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</si>
  <si>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</si>
  <si>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NCSLC4006X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</si>
  <si>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NCSLC37520X НС
</t>
    </r>
    <r>
      <rPr>
        <sz val="12"/>
        <color theme="1"/>
        <rFont val="Times New Roman"/>
        <family val="1"/>
        <charset val="204"/>
      </rPr>
      <t xml:space="preserve"> 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</si>
  <si>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NCSLC4008X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</si>
  <si>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NCSLC4012X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</si>
  <si>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</si>
  <si>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NCSLC4027X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</si>
  <si>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NCSLC5008X НС 
</t>
    </r>
    <r>
      <rPr>
        <sz val="12"/>
        <color theme="1"/>
        <rFont val="Times New Roman"/>
        <family val="1"/>
        <charset val="204"/>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- 1022,95 грн
(mnn id: 14059)</t>
    </r>
  </si>
  <si>
    <r>
      <t xml:space="preserve">NCSLC5012X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</si>
  <si>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NCSLC5015X НС
</t>
    </r>
    <r>
      <rPr>
        <sz val="12"/>
        <color theme="1"/>
        <rFont val="Times New Roman"/>
        <family val="1"/>
        <charset val="204"/>
      </rPr>
      <t xml:space="preserve"> 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</si>
  <si>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</si>
  <si>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ЗАТВЕРДЖЕНО
наказ державного підприємства 
«Медичні закупівлі України»
від 25 квітня 2024 року 
№ 388-Р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</si>
</sst>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ont>
    <font>
      <sz val="11"/>
      <name val="Calibri"/>
    </font>
    <font>
      <b/>
      <sz val="15"/>
      <color theme="1"/>
      <name val="Times New Roman"/>
    </font>
    <font>
      <b/>
      <sz val="15"/>
      <color rgb="FF000000"/>
      <name val="Times New Roman"/>
    </font>
    <font>
      <b/>
      <sz val="14"/>
      <color theme="1"/>
      <name val="Times New Roman"/>
    </font>
    <font>
      <b/>
      <sz val="12"/>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2"/>
      <color theme="1"/>
      <name val="Times New Roman"/>
    </font>
    <font>
      <sz val="12"/>
      <color theme="1"/>
      <name val="Times New Roman"/>
      <family val="1"/>
      <charset val="204"/>
    </font>
    <font>
      <b/>
      <sz val="12"/>
      <color theme="1"/>
      <name val="Times New Roman"/>
      <family val="1"/>
      <charset val="204"/>
    </font>
    <font>
      <b/>
      <sz val="14"/>
      <color theme="1"/>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9900"/>
      </patternFill>
    </fill>
    <fill>
      <patternFill patternType="solid">
        <fgColor theme="0"/>
        <bgColor rgb="FFFFF2CC"/>
      </patternFill>
    </fill>
  </fills>
  <borders count="43">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1" fillId="2" borderId="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1" fontId="7" fillId="2" borderId="18" xfId="0" applyNumberFormat="1" applyFont="1" applyFill="1" applyBorder="1" applyAlignment="1">
      <alignment horizontal="center" vertical="center" wrapText="1"/>
    </xf>
    <xf numFmtId="1" fontId="7" fillId="2" borderId="19" xfId="0" applyNumberFormat="1" applyFont="1" applyFill="1" applyBorder="1" applyAlignment="1">
      <alignment horizontal="center" vertical="center" wrapText="1"/>
    </xf>
    <xf numFmtId="0" fontId="1" fillId="2" borderId="20" xfId="0" applyFont="1" applyFill="1" applyBorder="1" applyAlignment="1">
      <alignment horizontal="center" vertical="center"/>
    </xf>
    <xf numFmtId="0" fontId="5" fillId="2" borderId="21" xfId="0" applyFont="1" applyFill="1" applyBorder="1" applyAlignment="1">
      <alignment horizontal="left" vertical="center" wrapText="1"/>
    </xf>
    <xf numFmtId="1" fontId="1" fillId="2" borderId="22" xfId="0" applyNumberFormat="1" applyFont="1" applyFill="1" applyBorder="1" applyAlignment="1">
      <alignment horizontal="center" vertical="center"/>
    </xf>
    <xf numFmtId="4" fontId="1" fillId="2" borderId="23" xfId="0" applyNumberFormat="1" applyFont="1" applyFill="1" applyBorder="1" applyAlignment="1">
      <alignment horizontal="center" vertical="center" wrapText="1"/>
    </xf>
    <xf numFmtId="0" fontId="1" fillId="2" borderId="25" xfId="0" applyFont="1" applyFill="1" applyBorder="1" applyAlignment="1">
      <alignment horizontal="center" vertical="center"/>
    </xf>
    <xf numFmtId="0" fontId="5" fillId="2" borderId="26" xfId="0" applyFont="1" applyFill="1" applyBorder="1" applyAlignment="1">
      <alignment horizontal="left" vertical="center" wrapText="1"/>
    </xf>
    <xf numFmtId="0" fontId="1" fillId="2" borderId="27" xfId="0" applyFont="1" applyFill="1" applyBorder="1" applyAlignment="1">
      <alignment horizontal="center" vertical="center"/>
    </xf>
    <xf numFmtId="0" fontId="5" fillId="2" borderId="28" xfId="0" applyFont="1" applyFill="1" applyBorder="1" applyAlignment="1">
      <alignment horizontal="left" vertical="center" wrapText="1"/>
    </xf>
    <xf numFmtId="1" fontId="5" fillId="2" borderId="18"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wrapText="1"/>
    </xf>
    <xf numFmtId="3" fontId="5" fillId="2" borderId="19" xfId="0" applyNumberFormat="1" applyFont="1" applyFill="1" applyBorder="1" applyAlignment="1">
      <alignment horizontal="center" vertical="center"/>
    </xf>
    <xf numFmtId="3" fontId="5" fillId="2" borderId="17" xfId="0" applyNumberFormat="1" applyFont="1" applyFill="1" applyBorder="1" applyAlignment="1">
      <alignment horizontal="center" vertical="center"/>
    </xf>
    <xf numFmtId="4" fontId="5" fillId="2" borderId="30"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xf>
    <xf numFmtId="1" fontId="5" fillId="2" borderId="30" xfId="0" applyNumberFormat="1" applyFont="1" applyFill="1" applyBorder="1" applyAlignment="1">
      <alignment horizontal="center" vertical="center"/>
    </xf>
    <xf numFmtId="1" fontId="5" fillId="2" borderId="15" xfId="0" applyNumberFormat="1" applyFont="1" applyFill="1" applyBorder="1" applyAlignment="1">
      <alignment horizontal="center" vertical="center"/>
    </xf>
    <xf numFmtId="1" fontId="5" fillId="2" borderId="19"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5" fillId="2" borderId="32" xfId="0" applyFont="1" applyFill="1" applyBorder="1" applyAlignment="1">
      <alignment horizontal="left" vertical="center" wrapText="1"/>
    </xf>
    <xf numFmtId="4" fontId="5" fillId="2" borderId="24" xfId="0" applyNumberFormat="1" applyFont="1" applyFill="1" applyBorder="1" applyAlignment="1">
      <alignment horizontal="center" vertical="center" wrapText="1"/>
    </xf>
    <xf numFmtId="0" fontId="5" fillId="2" borderId="25" xfId="0" applyFont="1" applyFill="1" applyBorder="1" applyAlignment="1">
      <alignment horizontal="left" vertical="center" wrapText="1"/>
    </xf>
    <xf numFmtId="0" fontId="5" fillId="2" borderId="33" xfId="0" applyFont="1" applyFill="1" applyBorder="1" applyAlignment="1">
      <alignment horizontal="left" vertical="center" wrapText="1"/>
    </xf>
    <xf numFmtId="4" fontId="5" fillId="2" borderId="17"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1" fillId="4" borderId="0" xfId="0" applyFont="1" applyFill="1" applyAlignment="1">
      <alignment horizontal="center" vertical="center"/>
    </xf>
    <xf numFmtId="0" fontId="1" fillId="4" borderId="25" xfId="0" applyFont="1" applyFill="1" applyBorder="1" applyAlignment="1">
      <alignment horizontal="center" vertical="center"/>
    </xf>
    <xf numFmtId="0" fontId="5" fillId="4" borderId="26"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20" xfId="0" applyFont="1" applyFill="1" applyBorder="1" applyAlignment="1">
      <alignment horizontal="center" vertical="center"/>
    </xf>
    <xf numFmtId="0" fontId="5" fillId="5" borderId="26"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4" fontId="15" fillId="2" borderId="15"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0" fontId="5" fillId="4" borderId="25"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2" fillId="3" borderId="41" xfId="0" applyFont="1" applyFill="1" applyBorder="1"/>
    <xf numFmtId="1" fontId="16" fillId="2" borderId="19" xfId="0" applyNumberFormat="1" applyFont="1" applyFill="1" applyBorder="1" applyAlignment="1">
      <alignment horizontal="center" vertical="center"/>
    </xf>
    <xf numFmtId="1" fontId="16" fillId="0" borderId="42" xfId="0" applyNumberFormat="1" applyFont="1" applyBorder="1" applyAlignment="1">
      <alignment horizontal="center" vertical="center"/>
    </xf>
    <xf numFmtId="1" fontId="16" fillId="3" borderId="42" xfId="0" applyNumberFormat="1" applyFont="1" applyFill="1" applyBorder="1" applyAlignment="1">
      <alignment horizontal="center" vertical="center"/>
    </xf>
    <xf numFmtId="0" fontId="16" fillId="2" borderId="2" xfId="0" applyFont="1" applyFill="1" applyBorder="1" applyAlignment="1">
      <alignment horizontal="center" vertical="center" wrapText="1"/>
    </xf>
    <xf numFmtId="0" fontId="2" fillId="3" borderId="3" xfId="0" applyFont="1" applyFill="1" applyBorder="1"/>
    <xf numFmtId="0" fontId="4" fillId="2" borderId="4" xfId="0" applyFont="1" applyFill="1" applyBorder="1" applyAlignment="1">
      <alignment horizontal="center" vertical="center" wrapText="1"/>
    </xf>
    <xf numFmtId="0" fontId="2" fillId="3" borderId="5" xfId="0" applyFont="1" applyFill="1" applyBorder="1"/>
    <xf numFmtId="0" fontId="2" fillId="3" borderId="6" xfId="0" applyFont="1" applyFill="1" applyBorder="1"/>
    <xf numFmtId="0" fontId="5" fillId="2" borderId="7" xfId="0" applyFont="1" applyFill="1" applyBorder="1" applyAlignment="1">
      <alignment horizontal="center" vertical="center" wrapText="1"/>
    </xf>
    <xf numFmtId="0" fontId="2" fillId="3" borderId="11" xfId="0" applyFont="1" applyFill="1" applyBorder="1"/>
    <xf numFmtId="0" fontId="2" fillId="3" borderId="12" xfId="0" applyFont="1" applyFill="1" applyBorder="1"/>
    <xf numFmtId="0" fontId="4" fillId="2" borderId="8" xfId="0" applyFont="1" applyFill="1" applyBorder="1" applyAlignment="1">
      <alignment horizontal="center" vertical="center" wrapText="1"/>
    </xf>
    <xf numFmtId="0" fontId="2" fillId="3" borderId="9" xfId="0" applyFont="1" applyFill="1" applyBorder="1"/>
    <xf numFmtId="0" fontId="2" fillId="3" borderId="10" xfId="0" applyFont="1" applyFill="1" applyBorder="1"/>
    <xf numFmtId="0" fontId="14" fillId="2"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2" fillId="3" borderId="29" xfId="0" applyFont="1" applyFill="1" applyBorder="1"/>
    <xf numFmtId="0" fontId="11" fillId="3" borderId="0" xfId="0" applyFont="1" applyFill="1" applyAlignment="1">
      <alignment horizontal="left" vertical="center" wrapText="1"/>
    </xf>
    <xf numFmtId="0" fontId="0" fillId="3" borderId="0" xfId="0" applyFill="1"/>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1" fillId="2" borderId="34" xfId="0" applyFont="1" applyFill="1" applyBorder="1" applyAlignment="1">
      <alignment horizontal="left" vertical="center" wrapText="1"/>
    </xf>
    <xf numFmtId="0" fontId="2" fillId="3" borderId="35" xfId="0" applyFont="1" applyFill="1" applyBorder="1"/>
    <xf numFmtId="0" fontId="2" fillId="3" borderId="36" xfId="0" applyFont="1" applyFill="1" applyBorder="1"/>
    <xf numFmtId="0" fontId="2" fillId="3" borderId="38" xfId="0" applyFont="1" applyFill="1" applyBorder="1"/>
    <xf numFmtId="0" fontId="2" fillId="3" borderId="39" xfId="0" applyFont="1" applyFill="1" applyBorder="1"/>
    <xf numFmtId="0" fontId="2" fillId="3" borderId="40" xfId="0" applyFont="1" applyFill="1" applyBorder="1"/>
    <xf numFmtId="0" fontId="5" fillId="2" borderId="1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1" fillId="2" borderId="37" xfId="0" applyFont="1" applyFill="1" applyBorder="1" applyAlignment="1">
      <alignment horizontal="right" vertical="center"/>
    </xf>
    <xf numFmtId="0" fontId="2" fillId="3" borderId="4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view="pageBreakPreview" topLeftCell="T1" zoomScale="70" zoomScaleNormal="30" zoomScaleSheetLayoutView="70" workbookViewId="0">
      <selection activeCell="B2" sqref="B2:AG2"/>
    </sheetView>
  </sheetViews>
  <sheetFormatPr defaultColWidth="14.453125" defaultRowHeight="15" customHeight="1"/>
  <cols>
    <col min="1" max="2" width="5.26953125" style="39" customWidth="1"/>
    <col min="3" max="3" width="49.453125" style="39" customWidth="1"/>
    <col min="4" max="32" width="16.81640625" style="39" customWidth="1"/>
    <col min="33" max="33" width="17.54296875" style="39" customWidth="1"/>
    <col min="34" max="16384" width="14.453125" style="39"/>
  </cols>
  <sheetData>
    <row r="1" spans="1:33" ht="117" customHeight="1">
      <c r="A1" s="37"/>
      <c r="B1" s="37"/>
      <c r="C1" s="38"/>
      <c r="D1" s="1"/>
      <c r="E1" s="1"/>
      <c r="F1" s="1"/>
      <c r="G1" s="1"/>
      <c r="H1" s="1"/>
      <c r="I1" s="1"/>
      <c r="J1" s="1"/>
      <c r="K1" s="1"/>
      <c r="L1" s="1"/>
      <c r="M1" s="1"/>
      <c r="N1" s="1"/>
      <c r="O1" s="1"/>
      <c r="P1" s="1"/>
      <c r="Q1" s="1"/>
      <c r="R1" s="1"/>
      <c r="S1" s="1"/>
      <c r="T1" s="1"/>
      <c r="U1" s="1"/>
      <c r="V1" s="1"/>
      <c r="W1" s="1"/>
      <c r="X1" s="1"/>
      <c r="Y1" s="1"/>
      <c r="Z1" s="1"/>
      <c r="AA1" s="1"/>
      <c r="AB1" s="1"/>
      <c r="AC1" s="1"/>
      <c r="AD1" s="1"/>
      <c r="AE1" s="1"/>
      <c r="AF1" s="60" t="s">
        <v>78</v>
      </c>
      <c r="AG1" s="61"/>
    </row>
    <row r="2" spans="1:33" ht="112.5" customHeight="1">
      <c r="A2" s="40"/>
      <c r="B2" s="62" t="s">
        <v>77</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4"/>
    </row>
    <row r="3" spans="1:33" ht="48" customHeight="1">
      <c r="A3" s="40"/>
      <c r="B3" s="65" t="s">
        <v>1</v>
      </c>
      <c r="C3" s="65" t="s">
        <v>2</v>
      </c>
      <c r="D3" s="68" t="s">
        <v>3</v>
      </c>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70"/>
    </row>
    <row r="4" spans="1:33" ht="240" customHeight="1">
      <c r="A4" s="41"/>
      <c r="B4" s="66"/>
      <c r="C4" s="66"/>
      <c r="D4" s="71" t="s">
        <v>37</v>
      </c>
      <c r="E4" s="70"/>
      <c r="F4" s="71" t="s">
        <v>38</v>
      </c>
      <c r="G4" s="70"/>
      <c r="H4" s="71" t="s">
        <v>39</v>
      </c>
      <c r="I4" s="70"/>
      <c r="J4" s="71" t="s">
        <v>40</v>
      </c>
      <c r="K4" s="70"/>
      <c r="L4" s="71" t="s">
        <v>41</v>
      </c>
      <c r="M4" s="70"/>
      <c r="N4" s="71" t="s">
        <v>42</v>
      </c>
      <c r="O4" s="70"/>
      <c r="P4" s="71" t="s">
        <v>43</v>
      </c>
      <c r="Q4" s="70"/>
      <c r="R4" s="71" t="s">
        <v>44</v>
      </c>
      <c r="S4" s="70"/>
      <c r="T4" s="71" t="s">
        <v>45</v>
      </c>
      <c r="U4" s="70"/>
      <c r="V4" s="71" t="s">
        <v>46</v>
      </c>
      <c r="W4" s="70"/>
      <c r="X4" s="71" t="s">
        <v>47</v>
      </c>
      <c r="Y4" s="70"/>
      <c r="Z4" s="71" t="s">
        <v>48</v>
      </c>
      <c r="AA4" s="70"/>
      <c r="AB4" s="71" t="s">
        <v>49</v>
      </c>
      <c r="AC4" s="70"/>
      <c r="AD4" s="71" t="s">
        <v>50</v>
      </c>
      <c r="AE4" s="70"/>
      <c r="AF4" s="71" t="s">
        <v>51</v>
      </c>
      <c r="AG4" s="70"/>
    </row>
    <row r="5" spans="1:33" ht="20" customHeight="1">
      <c r="A5" s="41"/>
      <c r="B5" s="67"/>
      <c r="C5" s="67"/>
      <c r="D5" s="2" t="s">
        <v>4</v>
      </c>
      <c r="E5" s="3" t="s">
        <v>5</v>
      </c>
      <c r="F5" s="2" t="s">
        <v>4</v>
      </c>
      <c r="G5" s="3" t="s">
        <v>5</v>
      </c>
      <c r="H5" s="2" t="s">
        <v>4</v>
      </c>
      <c r="I5" s="3" t="s">
        <v>5</v>
      </c>
      <c r="J5" s="2" t="s">
        <v>4</v>
      </c>
      <c r="K5" s="3" t="s">
        <v>5</v>
      </c>
      <c r="L5" s="2" t="s">
        <v>4</v>
      </c>
      <c r="M5" s="3" t="s">
        <v>5</v>
      </c>
      <c r="N5" s="2" t="s">
        <v>4</v>
      </c>
      <c r="O5" s="3" t="s">
        <v>5</v>
      </c>
      <c r="P5" s="2" t="s">
        <v>4</v>
      </c>
      <c r="Q5" s="3" t="s">
        <v>5</v>
      </c>
      <c r="R5" s="2" t="s">
        <v>4</v>
      </c>
      <c r="S5" s="3" t="s">
        <v>5</v>
      </c>
      <c r="T5" s="2" t="s">
        <v>4</v>
      </c>
      <c r="U5" s="3" t="s">
        <v>5</v>
      </c>
      <c r="V5" s="2" t="s">
        <v>4</v>
      </c>
      <c r="W5" s="3" t="s">
        <v>5</v>
      </c>
      <c r="X5" s="2" t="s">
        <v>4</v>
      </c>
      <c r="Y5" s="3" t="s">
        <v>5</v>
      </c>
      <c r="Z5" s="2" t="s">
        <v>4</v>
      </c>
      <c r="AA5" s="3" t="s">
        <v>5</v>
      </c>
      <c r="AB5" s="2" t="s">
        <v>4</v>
      </c>
      <c r="AC5" s="3" t="s">
        <v>5</v>
      </c>
      <c r="AD5" s="2" t="s">
        <v>4</v>
      </c>
      <c r="AE5" s="3" t="s">
        <v>5</v>
      </c>
      <c r="AF5" s="2" t="s">
        <v>4</v>
      </c>
      <c r="AG5" s="3" t="s">
        <v>5</v>
      </c>
    </row>
    <row r="6" spans="1:33" ht="12" customHeight="1">
      <c r="A6" s="42"/>
      <c r="B6" s="4">
        <v>1</v>
      </c>
      <c r="C6" s="5">
        <v>2</v>
      </c>
      <c r="D6" s="4">
        <v>3</v>
      </c>
      <c r="E6" s="4">
        <v>4</v>
      </c>
      <c r="F6" s="6">
        <v>5</v>
      </c>
      <c r="G6" s="7">
        <v>6</v>
      </c>
      <c r="H6" s="4">
        <v>7</v>
      </c>
      <c r="I6" s="4">
        <v>8</v>
      </c>
      <c r="J6" s="6">
        <v>9</v>
      </c>
      <c r="K6" s="7">
        <v>10</v>
      </c>
      <c r="L6" s="4">
        <v>11</v>
      </c>
      <c r="M6" s="4">
        <v>12</v>
      </c>
      <c r="N6" s="6">
        <v>13</v>
      </c>
      <c r="O6" s="7">
        <v>14</v>
      </c>
      <c r="P6" s="7">
        <v>15</v>
      </c>
      <c r="Q6" s="7">
        <v>16</v>
      </c>
      <c r="R6" s="4">
        <v>17</v>
      </c>
      <c r="S6" s="4">
        <v>18</v>
      </c>
      <c r="T6" s="6">
        <v>19</v>
      </c>
      <c r="U6" s="7">
        <v>20</v>
      </c>
      <c r="V6" s="4">
        <v>21</v>
      </c>
      <c r="W6" s="4">
        <v>22</v>
      </c>
      <c r="X6" s="8">
        <v>23</v>
      </c>
      <c r="Y6" s="4">
        <v>24</v>
      </c>
      <c r="Z6" s="4">
        <v>25</v>
      </c>
      <c r="AA6" s="4">
        <v>26</v>
      </c>
      <c r="AB6" s="4">
        <v>27</v>
      </c>
      <c r="AC6" s="4">
        <v>28</v>
      </c>
      <c r="AD6" s="6">
        <v>29</v>
      </c>
      <c r="AE6" s="4">
        <v>30</v>
      </c>
      <c r="AF6" s="6">
        <v>31</v>
      </c>
      <c r="AG6" s="4">
        <v>32</v>
      </c>
    </row>
    <row r="7" spans="1:33" ht="18" customHeight="1">
      <c r="A7" s="37"/>
      <c r="B7" s="9">
        <v>1</v>
      </c>
      <c r="C7" s="10" t="s">
        <v>6</v>
      </c>
      <c r="D7" s="11">
        <v>13</v>
      </c>
      <c r="E7" s="12">
        <f>D7*1022.92</f>
        <v>13297.96</v>
      </c>
      <c r="F7" s="11">
        <v>2</v>
      </c>
      <c r="G7" s="12">
        <f>F7*1022.92</f>
        <v>2045.84</v>
      </c>
      <c r="H7" s="11">
        <v>9</v>
      </c>
      <c r="I7" s="12">
        <f>H7*1022.92</f>
        <v>9206.2799999999988</v>
      </c>
      <c r="J7" s="11">
        <v>4</v>
      </c>
      <c r="K7" s="12">
        <f>J7*1022.92</f>
        <v>4091.68</v>
      </c>
      <c r="L7" s="11">
        <v>1</v>
      </c>
      <c r="M7" s="12">
        <f>L7*1022.92</f>
        <v>1022.92</v>
      </c>
      <c r="N7" s="11">
        <v>4</v>
      </c>
      <c r="O7" s="12">
        <f>N7*1022.95</f>
        <v>4091.8</v>
      </c>
      <c r="P7" s="11">
        <v>4</v>
      </c>
      <c r="Q7" s="12">
        <f>P7*1022.95</f>
        <v>4091.8</v>
      </c>
      <c r="R7" s="11">
        <v>7</v>
      </c>
      <c r="S7" s="12">
        <f>R7*1022.95</f>
        <v>7160.6500000000005</v>
      </c>
      <c r="T7" s="11">
        <v>3</v>
      </c>
      <c r="U7" s="12">
        <f>T7*1022.95</f>
        <v>3068.8500000000004</v>
      </c>
      <c r="V7" s="11">
        <v>2</v>
      </c>
      <c r="W7" s="12">
        <f>V7*1022.95</f>
        <v>2045.9</v>
      </c>
      <c r="X7" s="11">
        <v>6</v>
      </c>
      <c r="Y7" s="12">
        <f>X7*1022.95</f>
        <v>6137.7000000000007</v>
      </c>
      <c r="Z7" s="11">
        <v>17</v>
      </c>
      <c r="AA7" s="12">
        <f>Z7*1022.95</f>
        <v>17390.150000000001</v>
      </c>
      <c r="AB7" s="11">
        <v>15</v>
      </c>
      <c r="AC7" s="12">
        <f>AB7*1022.95</f>
        <v>15344.25</v>
      </c>
      <c r="AD7" s="11">
        <v>9</v>
      </c>
      <c r="AE7" s="12">
        <f>AD7*1022.95</f>
        <v>9206.5500000000011</v>
      </c>
      <c r="AF7" s="11">
        <v>27</v>
      </c>
      <c r="AG7" s="12">
        <f>AF7*1022.95</f>
        <v>27619.65</v>
      </c>
    </row>
    <row r="8" spans="1:33" ht="18" customHeight="1">
      <c r="A8" s="37"/>
      <c r="B8" s="13">
        <v>2</v>
      </c>
      <c r="C8" s="14" t="s">
        <v>7</v>
      </c>
      <c r="D8" s="11">
        <v>6</v>
      </c>
      <c r="E8" s="12">
        <f t="shared" ref="E8:G33" si="0">D8*1022.92</f>
        <v>6137.5199999999995</v>
      </c>
      <c r="F8" s="11">
        <v>1</v>
      </c>
      <c r="G8" s="12">
        <f t="shared" si="0"/>
        <v>1022.92</v>
      </c>
      <c r="H8" s="11">
        <v>4</v>
      </c>
      <c r="I8" s="12">
        <f t="shared" ref="I8" si="1">H8*1022.92</f>
        <v>4091.68</v>
      </c>
      <c r="J8" s="11">
        <v>2</v>
      </c>
      <c r="K8" s="12">
        <f t="shared" ref="K8" si="2">J8*1022.92</f>
        <v>2045.84</v>
      </c>
      <c r="L8" s="11">
        <v>1</v>
      </c>
      <c r="M8" s="12">
        <f t="shared" ref="M8:M33" si="3">L8*1022.92</f>
        <v>1022.92</v>
      </c>
      <c r="N8" s="11">
        <v>2</v>
      </c>
      <c r="O8" s="12">
        <f t="shared" ref="O8:Q33" si="4">N8*1022.95</f>
        <v>2045.9</v>
      </c>
      <c r="P8" s="11">
        <v>2</v>
      </c>
      <c r="Q8" s="12">
        <f t="shared" si="4"/>
        <v>2045.9</v>
      </c>
      <c r="R8" s="11">
        <v>2</v>
      </c>
      <c r="S8" s="12">
        <f t="shared" ref="S8" si="5">R8*1022.95</f>
        <v>2045.9</v>
      </c>
      <c r="T8" s="11">
        <v>1</v>
      </c>
      <c r="U8" s="12">
        <f t="shared" ref="U8" si="6">T8*1022.95</f>
        <v>1022.95</v>
      </c>
      <c r="V8" s="11">
        <v>1</v>
      </c>
      <c r="W8" s="12">
        <f t="shared" ref="W8" si="7">V8*1022.95</f>
        <v>1022.95</v>
      </c>
      <c r="X8" s="11">
        <v>3</v>
      </c>
      <c r="Y8" s="12">
        <f t="shared" ref="Y8" si="8">X8*1022.95</f>
        <v>3068.8500000000004</v>
      </c>
      <c r="Z8" s="11">
        <v>7</v>
      </c>
      <c r="AA8" s="12">
        <f t="shared" ref="AA8" si="9">Z8*1022.95</f>
        <v>7160.6500000000005</v>
      </c>
      <c r="AB8" s="11">
        <v>6</v>
      </c>
      <c r="AC8" s="12">
        <f t="shared" ref="AC8" si="10">AB8*1022.95</f>
        <v>6137.7000000000007</v>
      </c>
      <c r="AD8" s="11">
        <v>4</v>
      </c>
      <c r="AE8" s="12">
        <f t="shared" ref="AE8" si="11">AD8*1022.95</f>
        <v>4091.8</v>
      </c>
      <c r="AF8" s="11">
        <v>10</v>
      </c>
      <c r="AG8" s="12">
        <f t="shared" ref="AG8" si="12">AF8*1022.95</f>
        <v>10229.5</v>
      </c>
    </row>
    <row r="9" spans="1:33" ht="18" customHeight="1">
      <c r="A9" s="37"/>
      <c r="B9" s="9">
        <v>3</v>
      </c>
      <c r="C9" s="14" t="s">
        <v>8</v>
      </c>
      <c r="D9" s="11">
        <v>25</v>
      </c>
      <c r="E9" s="12">
        <f t="shared" si="0"/>
        <v>25573</v>
      </c>
      <c r="F9" s="11">
        <v>2</v>
      </c>
      <c r="G9" s="12">
        <f t="shared" si="0"/>
        <v>2045.84</v>
      </c>
      <c r="H9" s="11">
        <v>15</v>
      </c>
      <c r="I9" s="12">
        <f t="shared" ref="I9" si="13">H9*1022.92</f>
        <v>15343.8</v>
      </c>
      <c r="J9" s="11">
        <v>8</v>
      </c>
      <c r="K9" s="12">
        <f t="shared" ref="K9" si="14">J9*1022.92</f>
        <v>8183.36</v>
      </c>
      <c r="L9" s="11">
        <v>2</v>
      </c>
      <c r="M9" s="12">
        <f t="shared" si="3"/>
        <v>2045.84</v>
      </c>
      <c r="N9" s="11">
        <v>8</v>
      </c>
      <c r="O9" s="12">
        <f t="shared" si="4"/>
        <v>8183.6</v>
      </c>
      <c r="P9" s="11">
        <v>7</v>
      </c>
      <c r="Q9" s="12">
        <f t="shared" si="4"/>
        <v>7160.6500000000005</v>
      </c>
      <c r="R9" s="11">
        <v>13</v>
      </c>
      <c r="S9" s="12">
        <f t="shared" ref="S9" si="15">R9*1022.95</f>
        <v>13298.35</v>
      </c>
      <c r="T9" s="11">
        <v>5</v>
      </c>
      <c r="U9" s="12">
        <f t="shared" ref="U9" si="16">T9*1022.95</f>
        <v>5114.75</v>
      </c>
      <c r="V9" s="11">
        <v>4</v>
      </c>
      <c r="W9" s="12">
        <f t="shared" ref="W9" si="17">V9*1022.95</f>
        <v>4091.8</v>
      </c>
      <c r="X9" s="11">
        <v>11</v>
      </c>
      <c r="Y9" s="12">
        <f t="shared" ref="Y9" si="18">X9*1022.95</f>
        <v>11252.45</v>
      </c>
      <c r="Z9" s="11">
        <v>30</v>
      </c>
      <c r="AA9" s="12">
        <f t="shared" ref="AA9" si="19">Z9*1022.95</f>
        <v>30688.5</v>
      </c>
      <c r="AB9" s="11">
        <v>26</v>
      </c>
      <c r="AC9" s="12">
        <f t="shared" ref="AC9" si="20">AB9*1022.95</f>
        <v>26596.7</v>
      </c>
      <c r="AD9" s="11">
        <v>15</v>
      </c>
      <c r="AE9" s="12">
        <f t="shared" ref="AE9" si="21">AD9*1022.95</f>
        <v>15344.25</v>
      </c>
      <c r="AF9" s="11">
        <v>47</v>
      </c>
      <c r="AG9" s="12">
        <f t="shared" ref="AG9" si="22">AF9*1022.95</f>
        <v>48078.65</v>
      </c>
    </row>
    <row r="10" spans="1:33" ht="18" customHeight="1">
      <c r="A10" s="37"/>
      <c r="B10" s="13">
        <v>4</v>
      </c>
      <c r="C10" s="14" t="s">
        <v>9</v>
      </c>
      <c r="D10" s="11">
        <v>0</v>
      </c>
      <c r="E10" s="12">
        <f t="shared" si="0"/>
        <v>0</v>
      </c>
      <c r="F10" s="11">
        <v>0</v>
      </c>
      <c r="G10" s="12">
        <f t="shared" si="0"/>
        <v>0</v>
      </c>
      <c r="H10" s="11">
        <v>0</v>
      </c>
      <c r="I10" s="12">
        <f t="shared" ref="I10" si="23">H10*1022.92</f>
        <v>0</v>
      </c>
      <c r="J10" s="11">
        <v>0</v>
      </c>
      <c r="K10" s="12">
        <f t="shared" ref="K10" si="24">J10*1022.92</f>
        <v>0</v>
      </c>
      <c r="L10" s="11">
        <v>0</v>
      </c>
      <c r="M10" s="12">
        <f t="shared" si="3"/>
        <v>0</v>
      </c>
      <c r="N10" s="11">
        <v>0</v>
      </c>
      <c r="O10" s="12">
        <f t="shared" si="4"/>
        <v>0</v>
      </c>
      <c r="P10" s="11">
        <v>0</v>
      </c>
      <c r="Q10" s="12">
        <f t="shared" si="4"/>
        <v>0</v>
      </c>
      <c r="R10" s="11">
        <v>0</v>
      </c>
      <c r="S10" s="12">
        <f t="shared" ref="S10" si="25">R10*1022.95</f>
        <v>0</v>
      </c>
      <c r="T10" s="11">
        <v>0</v>
      </c>
      <c r="U10" s="12">
        <f t="shared" ref="U10" si="26">T10*1022.95</f>
        <v>0</v>
      </c>
      <c r="V10" s="11">
        <v>0</v>
      </c>
      <c r="W10" s="12">
        <f t="shared" ref="W10" si="27">V10*1022.95</f>
        <v>0</v>
      </c>
      <c r="X10" s="11">
        <v>0</v>
      </c>
      <c r="Y10" s="12">
        <f t="shared" ref="Y10" si="28">X10*1022.95</f>
        <v>0</v>
      </c>
      <c r="Z10" s="11">
        <v>0</v>
      </c>
      <c r="AA10" s="12">
        <f t="shared" ref="AA10" si="29">Z10*1022.95</f>
        <v>0</v>
      </c>
      <c r="AB10" s="11">
        <v>0</v>
      </c>
      <c r="AC10" s="12">
        <f t="shared" ref="AC10" si="30">AB10*1022.95</f>
        <v>0</v>
      </c>
      <c r="AD10" s="11">
        <v>0</v>
      </c>
      <c r="AE10" s="12">
        <f t="shared" ref="AE10" si="31">AD10*1022.95</f>
        <v>0</v>
      </c>
      <c r="AF10" s="11">
        <v>0</v>
      </c>
      <c r="AG10" s="12">
        <f t="shared" ref="AG10" si="32">AF10*1022.95</f>
        <v>0</v>
      </c>
    </row>
    <row r="11" spans="1:33" ht="18" customHeight="1">
      <c r="A11" s="37"/>
      <c r="B11" s="9">
        <v>5</v>
      </c>
      <c r="C11" s="14" t="s">
        <v>10</v>
      </c>
      <c r="D11" s="11">
        <v>9</v>
      </c>
      <c r="E11" s="12">
        <f t="shared" si="0"/>
        <v>9206.2799999999988</v>
      </c>
      <c r="F11" s="11">
        <v>1</v>
      </c>
      <c r="G11" s="12">
        <f t="shared" si="0"/>
        <v>1022.92</v>
      </c>
      <c r="H11" s="11">
        <v>5</v>
      </c>
      <c r="I11" s="12">
        <f t="shared" ref="I11" si="33">H11*1022.92</f>
        <v>5114.5999999999995</v>
      </c>
      <c r="J11" s="11">
        <v>3</v>
      </c>
      <c r="K11" s="12">
        <f t="shared" ref="K11" si="34">J11*1022.92</f>
        <v>3068.7599999999998</v>
      </c>
      <c r="L11" s="11">
        <v>1</v>
      </c>
      <c r="M11" s="12">
        <f t="shared" si="3"/>
        <v>1022.92</v>
      </c>
      <c r="N11" s="11">
        <v>4</v>
      </c>
      <c r="O11" s="12">
        <f t="shared" si="4"/>
        <v>4091.8</v>
      </c>
      <c r="P11" s="11">
        <v>3</v>
      </c>
      <c r="Q11" s="12">
        <f t="shared" si="4"/>
        <v>3068.8500000000004</v>
      </c>
      <c r="R11" s="11">
        <v>5</v>
      </c>
      <c r="S11" s="12">
        <f t="shared" ref="S11" si="35">R11*1022.95</f>
        <v>5114.75</v>
      </c>
      <c r="T11" s="11">
        <v>1</v>
      </c>
      <c r="U11" s="12">
        <f t="shared" ref="U11" si="36">T11*1022.95</f>
        <v>1022.95</v>
      </c>
      <c r="V11" s="11">
        <v>1</v>
      </c>
      <c r="W11" s="12">
        <f t="shared" ref="W11" si="37">V11*1022.95</f>
        <v>1022.95</v>
      </c>
      <c r="X11" s="11">
        <v>4</v>
      </c>
      <c r="Y11" s="12">
        <f t="shared" ref="Y11" si="38">X11*1022.95</f>
        <v>4091.8</v>
      </c>
      <c r="Z11" s="11">
        <v>11</v>
      </c>
      <c r="AA11" s="12">
        <f t="shared" ref="AA11" si="39">Z11*1022.95</f>
        <v>11252.45</v>
      </c>
      <c r="AB11" s="11">
        <v>8</v>
      </c>
      <c r="AC11" s="12">
        <f t="shared" ref="AC11" si="40">AB11*1022.95</f>
        <v>8183.6</v>
      </c>
      <c r="AD11" s="11">
        <v>5</v>
      </c>
      <c r="AE11" s="12">
        <f t="shared" ref="AE11" si="41">AD11*1022.95</f>
        <v>5114.75</v>
      </c>
      <c r="AF11" s="11">
        <v>17</v>
      </c>
      <c r="AG11" s="12">
        <f t="shared" ref="AG11" si="42">AF11*1022.95</f>
        <v>17390.150000000001</v>
      </c>
    </row>
    <row r="12" spans="1:33" ht="18" customHeight="1">
      <c r="A12" s="43"/>
      <c r="B12" s="44">
        <v>6</v>
      </c>
      <c r="C12" s="45" t="s">
        <v>11</v>
      </c>
      <c r="D12" s="11">
        <v>8</v>
      </c>
      <c r="E12" s="12">
        <f t="shared" si="0"/>
        <v>8183.36</v>
      </c>
      <c r="F12" s="11">
        <v>1</v>
      </c>
      <c r="G12" s="12">
        <f t="shared" si="0"/>
        <v>1022.92</v>
      </c>
      <c r="H12" s="11">
        <v>5</v>
      </c>
      <c r="I12" s="12">
        <f t="shared" ref="I12" si="43">H12*1022.92</f>
        <v>5114.5999999999995</v>
      </c>
      <c r="J12" s="11">
        <v>2</v>
      </c>
      <c r="K12" s="12">
        <f t="shared" ref="K12" si="44">J12*1022.92</f>
        <v>2045.84</v>
      </c>
      <c r="L12" s="11">
        <v>1</v>
      </c>
      <c r="M12" s="12">
        <f t="shared" si="3"/>
        <v>1022.92</v>
      </c>
      <c r="N12" s="11">
        <v>2</v>
      </c>
      <c r="O12" s="12">
        <f t="shared" si="4"/>
        <v>2045.9</v>
      </c>
      <c r="P12" s="11">
        <v>3</v>
      </c>
      <c r="Q12" s="12">
        <f t="shared" si="4"/>
        <v>3068.8500000000004</v>
      </c>
      <c r="R12" s="11">
        <v>4</v>
      </c>
      <c r="S12" s="12">
        <f t="shared" ref="S12" si="45">R12*1022.95</f>
        <v>4091.8</v>
      </c>
      <c r="T12" s="11">
        <v>2</v>
      </c>
      <c r="U12" s="12">
        <f t="shared" ref="U12" si="46">T12*1022.95</f>
        <v>2045.9</v>
      </c>
      <c r="V12" s="11">
        <v>1</v>
      </c>
      <c r="W12" s="12">
        <f t="shared" ref="W12" si="47">V12*1022.95</f>
        <v>1022.95</v>
      </c>
      <c r="X12" s="11">
        <v>3</v>
      </c>
      <c r="Y12" s="12">
        <f t="shared" ref="Y12" si="48">X12*1022.95</f>
        <v>3068.8500000000004</v>
      </c>
      <c r="Z12" s="11">
        <v>9</v>
      </c>
      <c r="AA12" s="12">
        <f t="shared" ref="AA12" si="49">Z12*1022.95</f>
        <v>9206.5500000000011</v>
      </c>
      <c r="AB12" s="11">
        <v>8</v>
      </c>
      <c r="AC12" s="12">
        <f t="shared" ref="AC12" si="50">AB12*1022.95</f>
        <v>8183.6</v>
      </c>
      <c r="AD12" s="11">
        <v>5</v>
      </c>
      <c r="AE12" s="12">
        <f t="shared" ref="AE12" si="51">AD12*1022.95</f>
        <v>5114.75</v>
      </c>
      <c r="AF12" s="11">
        <v>15</v>
      </c>
      <c r="AG12" s="12">
        <f t="shared" ref="AG12" si="52">AF12*1022.95</f>
        <v>15344.25</v>
      </c>
    </row>
    <row r="13" spans="1:33" ht="18" customHeight="1">
      <c r="A13" s="37"/>
      <c r="B13" s="9">
        <v>7</v>
      </c>
      <c r="C13" s="14" t="s">
        <v>12</v>
      </c>
      <c r="D13" s="11">
        <v>12</v>
      </c>
      <c r="E13" s="12">
        <f t="shared" si="0"/>
        <v>12275.039999999999</v>
      </c>
      <c r="F13" s="11">
        <v>1</v>
      </c>
      <c r="G13" s="12">
        <f t="shared" si="0"/>
        <v>1022.92</v>
      </c>
      <c r="H13" s="11">
        <v>7</v>
      </c>
      <c r="I13" s="12">
        <f t="shared" ref="I13" si="53">H13*1022.92</f>
        <v>7160.44</v>
      </c>
      <c r="J13" s="11">
        <v>4</v>
      </c>
      <c r="K13" s="12">
        <f t="shared" ref="K13" si="54">J13*1022.92</f>
        <v>4091.68</v>
      </c>
      <c r="L13" s="11">
        <v>1</v>
      </c>
      <c r="M13" s="12">
        <f t="shared" si="3"/>
        <v>1022.92</v>
      </c>
      <c r="N13" s="11">
        <v>3</v>
      </c>
      <c r="O13" s="12">
        <f t="shared" si="4"/>
        <v>3068.8500000000004</v>
      </c>
      <c r="P13" s="11">
        <v>3</v>
      </c>
      <c r="Q13" s="12">
        <f t="shared" si="4"/>
        <v>3068.8500000000004</v>
      </c>
      <c r="R13" s="11">
        <v>6</v>
      </c>
      <c r="S13" s="12">
        <f t="shared" ref="S13" si="55">R13*1022.95</f>
        <v>6137.7000000000007</v>
      </c>
      <c r="T13" s="11">
        <v>3</v>
      </c>
      <c r="U13" s="12">
        <f t="shared" ref="U13" si="56">T13*1022.95</f>
        <v>3068.8500000000004</v>
      </c>
      <c r="V13" s="11">
        <v>2</v>
      </c>
      <c r="W13" s="12">
        <f t="shared" ref="W13" si="57">V13*1022.95</f>
        <v>2045.9</v>
      </c>
      <c r="X13" s="11">
        <v>5</v>
      </c>
      <c r="Y13" s="12">
        <f t="shared" ref="Y13" si="58">X13*1022.95</f>
        <v>5114.75</v>
      </c>
      <c r="Z13" s="11">
        <v>14</v>
      </c>
      <c r="AA13" s="12">
        <f t="shared" ref="AA13" si="59">Z13*1022.95</f>
        <v>14321.300000000001</v>
      </c>
      <c r="AB13" s="11">
        <v>12</v>
      </c>
      <c r="AC13" s="12">
        <f t="shared" ref="AC13" si="60">AB13*1022.95</f>
        <v>12275.400000000001</v>
      </c>
      <c r="AD13" s="11">
        <v>7</v>
      </c>
      <c r="AE13" s="12">
        <f t="shared" ref="AE13" si="61">AD13*1022.95</f>
        <v>7160.6500000000005</v>
      </c>
      <c r="AF13" s="11">
        <v>22</v>
      </c>
      <c r="AG13" s="12">
        <f t="shared" ref="AG13" si="62">AF13*1022.95</f>
        <v>22504.9</v>
      </c>
    </row>
    <row r="14" spans="1:33" ht="18" customHeight="1">
      <c r="A14" s="37"/>
      <c r="B14" s="13">
        <v>8</v>
      </c>
      <c r="C14" s="14" t="s">
        <v>13</v>
      </c>
      <c r="D14" s="11">
        <v>11</v>
      </c>
      <c r="E14" s="12">
        <f t="shared" si="0"/>
        <v>11252.119999999999</v>
      </c>
      <c r="F14" s="11">
        <v>1</v>
      </c>
      <c r="G14" s="12">
        <f t="shared" si="0"/>
        <v>1022.92</v>
      </c>
      <c r="H14" s="11">
        <v>7</v>
      </c>
      <c r="I14" s="12">
        <f t="shared" ref="I14" si="63">H14*1022.92</f>
        <v>7160.44</v>
      </c>
      <c r="J14" s="11">
        <v>3</v>
      </c>
      <c r="K14" s="12">
        <f t="shared" ref="K14" si="64">J14*1022.92</f>
        <v>3068.7599999999998</v>
      </c>
      <c r="L14" s="11">
        <v>1</v>
      </c>
      <c r="M14" s="12">
        <f t="shared" si="3"/>
        <v>1022.92</v>
      </c>
      <c r="N14" s="11">
        <v>3</v>
      </c>
      <c r="O14" s="12">
        <f t="shared" si="4"/>
        <v>3068.8500000000004</v>
      </c>
      <c r="P14" s="11">
        <v>3</v>
      </c>
      <c r="Q14" s="12">
        <f t="shared" si="4"/>
        <v>3068.8500000000004</v>
      </c>
      <c r="R14" s="11">
        <v>6</v>
      </c>
      <c r="S14" s="12">
        <f t="shared" ref="S14" si="65">R14*1022.95</f>
        <v>6137.7000000000007</v>
      </c>
      <c r="T14" s="11">
        <v>2</v>
      </c>
      <c r="U14" s="12">
        <f t="shared" ref="U14" si="66">T14*1022.95</f>
        <v>2045.9</v>
      </c>
      <c r="V14" s="11">
        <v>2</v>
      </c>
      <c r="W14" s="12">
        <f t="shared" ref="W14" si="67">V14*1022.95</f>
        <v>2045.9</v>
      </c>
      <c r="X14" s="11">
        <v>5</v>
      </c>
      <c r="Y14" s="12">
        <f t="shared" ref="Y14" si="68">X14*1022.95</f>
        <v>5114.75</v>
      </c>
      <c r="Z14" s="11">
        <v>13</v>
      </c>
      <c r="AA14" s="12">
        <f t="shared" ref="AA14" si="69">Z14*1022.95</f>
        <v>13298.35</v>
      </c>
      <c r="AB14" s="11">
        <v>12</v>
      </c>
      <c r="AC14" s="12">
        <f t="shared" ref="AC14" si="70">AB14*1022.95</f>
        <v>12275.400000000001</v>
      </c>
      <c r="AD14" s="11">
        <v>7</v>
      </c>
      <c r="AE14" s="12">
        <f t="shared" ref="AE14" si="71">AD14*1022.95</f>
        <v>7160.6500000000005</v>
      </c>
      <c r="AF14" s="11">
        <v>21</v>
      </c>
      <c r="AG14" s="12">
        <f t="shared" ref="AG14" si="72">AF14*1022.95</f>
        <v>21481.95</v>
      </c>
    </row>
    <row r="15" spans="1:33" ht="18" customHeight="1">
      <c r="A15" s="37"/>
      <c r="B15" s="9">
        <v>9</v>
      </c>
      <c r="C15" s="14" t="s">
        <v>14</v>
      </c>
      <c r="D15" s="11">
        <v>11</v>
      </c>
      <c r="E15" s="12">
        <f t="shared" si="0"/>
        <v>11252.119999999999</v>
      </c>
      <c r="F15" s="11">
        <v>1</v>
      </c>
      <c r="G15" s="12">
        <f t="shared" si="0"/>
        <v>1022.92</v>
      </c>
      <c r="H15" s="11">
        <v>7</v>
      </c>
      <c r="I15" s="12">
        <f t="shared" ref="I15" si="73">H15*1022.92</f>
        <v>7160.44</v>
      </c>
      <c r="J15" s="11">
        <v>3</v>
      </c>
      <c r="K15" s="12">
        <f t="shared" ref="K15" si="74">J15*1022.92</f>
        <v>3068.7599999999998</v>
      </c>
      <c r="L15" s="11">
        <v>1</v>
      </c>
      <c r="M15" s="12">
        <f t="shared" si="3"/>
        <v>1022.92</v>
      </c>
      <c r="N15" s="11">
        <v>3</v>
      </c>
      <c r="O15" s="12">
        <f t="shared" si="4"/>
        <v>3068.8500000000004</v>
      </c>
      <c r="P15" s="11">
        <v>3</v>
      </c>
      <c r="Q15" s="12">
        <f t="shared" si="4"/>
        <v>3068.8500000000004</v>
      </c>
      <c r="R15" s="11">
        <v>6</v>
      </c>
      <c r="S15" s="12">
        <f t="shared" ref="S15" si="75">R15*1022.95</f>
        <v>6137.7000000000007</v>
      </c>
      <c r="T15" s="11">
        <v>2</v>
      </c>
      <c r="U15" s="12">
        <f t="shared" ref="U15" si="76">T15*1022.95</f>
        <v>2045.9</v>
      </c>
      <c r="V15" s="11">
        <v>2</v>
      </c>
      <c r="W15" s="12">
        <f t="shared" ref="W15" si="77">V15*1022.95</f>
        <v>2045.9</v>
      </c>
      <c r="X15" s="11">
        <v>5</v>
      </c>
      <c r="Y15" s="12">
        <f t="shared" ref="Y15" si="78">X15*1022.95</f>
        <v>5114.75</v>
      </c>
      <c r="Z15" s="11">
        <v>13</v>
      </c>
      <c r="AA15" s="12">
        <f t="shared" ref="AA15" si="79">Z15*1022.95</f>
        <v>13298.35</v>
      </c>
      <c r="AB15" s="11">
        <v>12</v>
      </c>
      <c r="AC15" s="12">
        <f t="shared" ref="AC15" si="80">AB15*1022.95</f>
        <v>12275.400000000001</v>
      </c>
      <c r="AD15" s="11">
        <v>7</v>
      </c>
      <c r="AE15" s="12">
        <f t="shared" ref="AE15" si="81">AD15*1022.95</f>
        <v>7160.6500000000005</v>
      </c>
      <c r="AF15" s="11">
        <v>21</v>
      </c>
      <c r="AG15" s="12">
        <f t="shared" ref="AG15" si="82">AF15*1022.95</f>
        <v>21481.95</v>
      </c>
    </row>
    <row r="16" spans="1:33" ht="18" customHeight="1">
      <c r="A16" s="37"/>
      <c r="B16" s="13">
        <v>10</v>
      </c>
      <c r="C16" s="14" t="s">
        <v>15</v>
      </c>
      <c r="D16" s="11">
        <v>6</v>
      </c>
      <c r="E16" s="12">
        <f t="shared" si="0"/>
        <v>6137.5199999999995</v>
      </c>
      <c r="F16" s="11">
        <v>0</v>
      </c>
      <c r="G16" s="12">
        <f t="shared" si="0"/>
        <v>0</v>
      </c>
      <c r="H16" s="11">
        <v>3</v>
      </c>
      <c r="I16" s="12">
        <f t="shared" ref="I16" si="83">H16*1022.92</f>
        <v>3068.7599999999998</v>
      </c>
      <c r="J16" s="11">
        <v>2</v>
      </c>
      <c r="K16" s="12">
        <f t="shared" ref="K16" si="84">J16*1022.92</f>
        <v>2045.84</v>
      </c>
      <c r="L16" s="11">
        <v>0</v>
      </c>
      <c r="M16" s="12">
        <f t="shared" si="3"/>
        <v>0</v>
      </c>
      <c r="N16" s="11">
        <v>2</v>
      </c>
      <c r="O16" s="12">
        <f t="shared" si="4"/>
        <v>2045.9</v>
      </c>
      <c r="P16" s="11">
        <v>2</v>
      </c>
      <c r="Q16" s="12">
        <f t="shared" si="4"/>
        <v>2045.9</v>
      </c>
      <c r="R16" s="11">
        <v>3</v>
      </c>
      <c r="S16" s="12">
        <f t="shared" ref="S16" si="85">R16*1022.95</f>
        <v>3068.8500000000004</v>
      </c>
      <c r="T16" s="11">
        <v>1</v>
      </c>
      <c r="U16" s="12">
        <f t="shared" ref="U16" si="86">T16*1022.95</f>
        <v>1022.95</v>
      </c>
      <c r="V16" s="11">
        <v>1</v>
      </c>
      <c r="W16" s="12">
        <f t="shared" ref="W16" si="87">V16*1022.95</f>
        <v>1022.95</v>
      </c>
      <c r="X16" s="11">
        <v>1</v>
      </c>
      <c r="Y16" s="12">
        <f t="shared" ref="Y16" si="88">X16*1022.95</f>
        <v>1022.95</v>
      </c>
      <c r="Z16" s="11">
        <v>7</v>
      </c>
      <c r="AA16" s="12">
        <f t="shared" ref="AA16" si="89">Z16*1022.95</f>
        <v>7160.6500000000005</v>
      </c>
      <c r="AB16" s="11">
        <v>6</v>
      </c>
      <c r="AC16" s="12">
        <f t="shared" ref="AC16" si="90">AB16*1022.95</f>
        <v>6137.7000000000007</v>
      </c>
      <c r="AD16" s="11">
        <v>3</v>
      </c>
      <c r="AE16" s="12">
        <f t="shared" ref="AE16" si="91">AD16*1022.95</f>
        <v>3068.8500000000004</v>
      </c>
      <c r="AF16" s="11">
        <v>10</v>
      </c>
      <c r="AG16" s="12">
        <f t="shared" ref="AG16" si="92">AF16*1022.95</f>
        <v>10229.5</v>
      </c>
    </row>
    <row r="17" spans="1:33" ht="18" customHeight="1">
      <c r="A17" s="46"/>
      <c r="B17" s="47">
        <v>11</v>
      </c>
      <c r="C17" s="48" t="s">
        <v>16</v>
      </c>
      <c r="D17" s="11">
        <v>0</v>
      </c>
      <c r="E17" s="12">
        <f t="shared" si="0"/>
        <v>0</v>
      </c>
      <c r="F17" s="11">
        <v>0</v>
      </c>
      <c r="G17" s="12">
        <f t="shared" si="0"/>
        <v>0</v>
      </c>
      <c r="H17" s="11">
        <v>0</v>
      </c>
      <c r="I17" s="12">
        <f t="shared" ref="I17" si="93">H17*1022.92</f>
        <v>0</v>
      </c>
      <c r="J17" s="11">
        <v>0</v>
      </c>
      <c r="K17" s="12">
        <f t="shared" ref="K17" si="94">J17*1022.92</f>
        <v>0</v>
      </c>
      <c r="L17" s="11">
        <v>0</v>
      </c>
      <c r="M17" s="12">
        <f t="shared" si="3"/>
        <v>0</v>
      </c>
      <c r="N17" s="11">
        <v>0</v>
      </c>
      <c r="O17" s="12">
        <f t="shared" si="4"/>
        <v>0</v>
      </c>
      <c r="P17" s="11">
        <v>0</v>
      </c>
      <c r="Q17" s="12">
        <f t="shared" si="4"/>
        <v>0</v>
      </c>
      <c r="R17" s="11">
        <v>0</v>
      </c>
      <c r="S17" s="12">
        <f t="shared" ref="S17" si="95">R17*1022.95</f>
        <v>0</v>
      </c>
      <c r="T17" s="11">
        <v>0</v>
      </c>
      <c r="U17" s="12">
        <f t="shared" ref="U17" si="96">T17*1022.95</f>
        <v>0</v>
      </c>
      <c r="V17" s="11">
        <v>0</v>
      </c>
      <c r="W17" s="12">
        <f t="shared" ref="W17" si="97">V17*1022.95</f>
        <v>0</v>
      </c>
      <c r="X17" s="11">
        <v>0</v>
      </c>
      <c r="Y17" s="12">
        <f t="shared" ref="Y17" si="98">X17*1022.95</f>
        <v>0</v>
      </c>
      <c r="Z17" s="11">
        <v>0</v>
      </c>
      <c r="AA17" s="12">
        <f t="shared" ref="AA17" si="99">Z17*1022.95</f>
        <v>0</v>
      </c>
      <c r="AB17" s="11">
        <v>0</v>
      </c>
      <c r="AC17" s="12">
        <f t="shared" ref="AC17" si="100">AB17*1022.95</f>
        <v>0</v>
      </c>
      <c r="AD17" s="11">
        <v>0</v>
      </c>
      <c r="AE17" s="12">
        <f t="shared" ref="AE17" si="101">AD17*1022.95</f>
        <v>0</v>
      </c>
      <c r="AF17" s="11">
        <v>0</v>
      </c>
      <c r="AG17" s="12">
        <f t="shared" ref="AG17" si="102">AF17*1022.95</f>
        <v>0</v>
      </c>
    </row>
    <row r="18" spans="1:33" ht="18" customHeight="1">
      <c r="A18" s="37"/>
      <c r="B18" s="13">
        <v>12</v>
      </c>
      <c r="C18" s="14" t="s">
        <v>17</v>
      </c>
      <c r="D18" s="11">
        <v>28</v>
      </c>
      <c r="E18" s="12">
        <f t="shared" si="0"/>
        <v>28641.759999999998</v>
      </c>
      <c r="F18" s="11">
        <v>3</v>
      </c>
      <c r="G18" s="12">
        <f t="shared" si="0"/>
        <v>3068.7599999999998</v>
      </c>
      <c r="H18" s="11">
        <v>15</v>
      </c>
      <c r="I18" s="12">
        <f t="shared" ref="I18" si="103">H18*1022.92</f>
        <v>15343.8</v>
      </c>
      <c r="J18" s="11">
        <v>9</v>
      </c>
      <c r="K18" s="12">
        <f t="shared" ref="K18" si="104">J18*1022.92</f>
        <v>9206.2799999999988</v>
      </c>
      <c r="L18" s="11">
        <v>2</v>
      </c>
      <c r="M18" s="12">
        <f t="shared" si="3"/>
        <v>2045.84</v>
      </c>
      <c r="N18" s="11">
        <v>8</v>
      </c>
      <c r="O18" s="12">
        <f t="shared" si="4"/>
        <v>8183.6</v>
      </c>
      <c r="P18" s="11">
        <v>8</v>
      </c>
      <c r="Q18" s="12">
        <f t="shared" si="4"/>
        <v>8183.6</v>
      </c>
      <c r="R18" s="11">
        <v>14</v>
      </c>
      <c r="S18" s="12">
        <f t="shared" ref="S18" si="105">R18*1022.95</f>
        <v>14321.300000000001</v>
      </c>
      <c r="T18" s="11">
        <v>6</v>
      </c>
      <c r="U18" s="12">
        <f t="shared" ref="U18" si="106">T18*1022.95</f>
        <v>6137.7000000000007</v>
      </c>
      <c r="V18" s="11">
        <v>5</v>
      </c>
      <c r="W18" s="12">
        <f t="shared" ref="W18" si="107">V18*1022.95</f>
        <v>5114.75</v>
      </c>
      <c r="X18" s="11">
        <v>12</v>
      </c>
      <c r="Y18" s="12">
        <f t="shared" ref="Y18" si="108">X18*1022.95</f>
        <v>12275.400000000001</v>
      </c>
      <c r="Z18" s="11">
        <v>33</v>
      </c>
      <c r="AA18" s="12">
        <f t="shared" ref="AA18" si="109">Z18*1022.95</f>
        <v>33757.35</v>
      </c>
      <c r="AB18" s="11">
        <v>29</v>
      </c>
      <c r="AC18" s="12">
        <f t="shared" ref="AC18" si="110">AB18*1022.95</f>
        <v>29665.550000000003</v>
      </c>
      <c r="AD18" s="11">
        <v>17</v>
      </c>
      <c r="AE18" s="12">
        <f t="shared" ref="AE18" si="111">AD18*1022.95</f>
        <v>17390.150000000001</v>
      </c>
      <c r="AF18" s="11">
        <v>52</v>
      </c>
      <c r="AG18" s="12">
        <f t="shared" ref="AG18" si="112">AF18*1022.95</f>
        <v>53193.4</v>
      </c>
    </row>
    <row r="19" spans="1:33" ht="18" customHeight="1">
      <c r="A19" s="37"/>
      <c r="B19" s="9">
        <v>13</v>
      </c>
      <c r="C19" s="14" t="s">
        <v>18</v>
      </c>
      <c r="D19" s="11">
        <v>5</v>
      </c>
      <c r="E19" s="12">
        <f t="shared" si="0"/>
        <v>5114.5999999999995</v>
      </c>
      <c r="F19" s="11">
        <v>0</v>
      </c>
      <c r="G19" s="12">
        <f t="shared" si="0"/>
        <v>0</v>
      </c>
      <c r="H19" s="11">
        <v>3</v>
      </c>
      <c r="I19" s="12">
        <f t="shared" ref="I19" si="113">H19*1022.92</f>
        <v>3068.7599999999998</v>
      </c>
      <c r="J19" s="11">
        <v>2</v>
      </c>
      <c r="K19" s="12">
        <f t="shared" ref="K19" si="114">J19*1022.92</f>
        <v>2045.84</v>
      </c>
      <c r="L19" s="11">
        <v>0</v>
      </c>
      <c r="M19" s="12">
        <f t="shared" si="3"/>
        <v>0</v>
      </c>
      <c r="N19" s="11">
        <v>2</v>
      </c>
      <c r="O19" s="12">
        <f t="shared" si="4"/>
        <v>2045.9</v>
      </c>
      <c r="P19" s="11">
        <v>1</v>
      </c>
      <c r="Q19" s="12">
        <f t="shared" si="4"/>
        <v>1022.95</v>
      </c>
      <c r="R19" s="11">
        <v>3</v>
      </c>
      <c r="S19" s="12">
        <f t="shared" ref="S19" si="115">R19*1022.95</f>
        <v>3068.8500000000004</v>
      </c>
      <c r="T19" s="11">
        <v>1</v>
      </c>
      <c r="U19" s="12">
        <f t="shared" ref="U19" si="116">T19*1022.95</f>
        <v>1022.95</v>
      </c>
      <c r="V19" s="11">
        <v>1</v>
      </c>
      <c r="W19" s="12">
        <f t="shared" ref="W19" si="117">V19*1022.95</f>
        <v>1022.95</v>
      </c>
      <c r="X19" s="11">
        <v>2</v>
      </c>
      <c r="Y19" s="12">
        <f t="shared" ref="Y19" si="118">X19*1022.95</f>
        <v>2045.9</v>
      </c>
      <c r="Z19" s="11">
        <v>6</v>
      </c>
      <c r="AA19" s="12">
        <f t="shared" ref="AA19" si="119">Z19*1022.95</f>
        <v>6137.7000000000007</v>
      </c>
      <c r="AB19" s="11">
        <v>5</v>
      </c>
      <c r="AC19" s="12">
        <f t="shared" ref="AC19" si="120">AB19*1022.95</f>
        <v>5114.75</v>
      </c>
      <c r="AD19" s="11">
        <v>3</v>
      </c>
      <c r="AE19" s="12">
        <f t="shared" ref="AE19" si="121">AD19*1022.95</f>
        <v>3068.8500000000004</v>
      </c>
      <c r="AF19" s="11">
        <v>10</v>
      </c>
      <c r="AG19" s="12">
        <f t="shared" ref="AG19" si="122">AF19*1022.95</f>
        <v>10229.5</v>
      </c>
    </row>
    <row r="20" spans="1:33" ht="18" customHeight="1">
      <c r="A20" s="37"/>
      <c r="B20" s="13">
        <v>14</v>
      </c>
      <c r="C20" s="14" t="s">
        <v>19</v>
      </c>
      <c r="D20" s="11">
        <v>17</v>
      </c>
      <c r="E20" s="12">
        <f t="shared" si="0"/>
        <v>17389.64</v>
      </c>
      <c r="F20" s="11">
        <v>1</v>
      </c>
      <c r="G20" s="12">
        <f t="shared" si="0"/>
        <v>1022.92</v>
      </c>
      <c r="H20" s="11">
        <v>10</v>
      </c>
      <c r="I20" s="12">
        <f t="shared" ref="I20" si="123">H20*1022.92</f>
        <v>10229.199999999999</v>
      </c>
      <c r="J20" s="11">
        <v>5</v>
      </c>
      <c r="K20" s="12">
        <f t="shared" ref="K20" si="124">J20*1022.92</f>
        <v>5114.5999999999995</v>
      </c>
      <c r="L20" s="11">
        <v>1</v>
      </c>
      <c r="M20" s="12">
        <f t="shared" si="3"/>
        <v>1022.92</v>
      </c>
      <c r="N20" s="11">
        <v>5</v>
      </c>
      <c r="O20" s="12">
        <f t="shared" si="4"/>
        <v>5114.75</v>
      </c>
      <c r="P20" s="11">
        <v>5</v>
      </c>
      <c r="Q20" s="12">
        <f t="shared" si="4"/>
        <v>5114.75</v>
      </c>
      <c r="R20" s="11">
        <v>9</v>
      </c>
      <c r="S20" s="12">
        <f t="shared" ref="S20" si="125">R20*1022.95</f>
        <v>9206.5500000000011</v>
      </c>
      <c r="T20" s="11">
        <v>4</v>
      </c>
      <c r="U20" s="12">
        <f t="shared" ref="U20" si="126">T20*1022.95</f>
        <v>4091.8</v>
      </c>
      <c r="V20" s="11">
        <v>3</v>
      </c>
      <c r="W20" s="12">
        <f t="shared" ref="W20" si="127">V20*1022.95</f>
        <v>3068.8500000000004</v>
      </c>
      <c r="X20" s="11">
        <v>7</v>
      </c>
      <c r="Y20" s="12">
        <f t="shared" ref="Y20" si="128">X20*1022.95</f>
        <v>7160.6500000000005</v>
      </c>
      <c r="Z20" s="11">
        <v>20</v>
      </c>
      <c r="AA20" s="12">
        <f t="shared" ref="AA20" si="129">Z20*1022.95</f>
        <v>20459</v>
      </c>
      <c r="AB20" s="11">
        <v>18</v>
      </c>
      <c r="AC20" s="12">
        <f t="shared" ref="AC20" si="130">AB20*1022.95</f>
        <v>18413.100000000002</v>
      </c>
      <c r="AD20" s="11">
        <v>10</v>
      </c>
      <c r="AE20" s="12">
        <f t="shared" ref="AE20" si="131">AD20*1022.95</f>
        <v>10229.5</v>
      </c>
      <c r="AF20" s="11">
        <v>32</v>
      </c>
      <c r="AG20" s="12">
        <f t="shared" ref="AG20" si="132">AF20*1022.95</f>
        <v>32734.400000000001</v>
      </c>
    </row>
    <row r="21" spans="1:33" ht="18" customHeight="1">
      <c r="A21" s="37"/>
      <c r="B21" s="9">
        <v>15</v>
      </c>
      <c r="C21" s="14" t="s">
        <v>20</v>
      </c>
      <c r="D21" s="11">
        <v>18</v>
      </c>
      <c r="E21" s="12">
        <f t="shared" si="0"/>
        <v>18412.559999999998</v>
      </c>
      <c r="F21" s="11">
        <v>2</v>
      </c>
      <c r="G21" s="12">
        <f t="shared" si="0"/>
        <v>2045.84</v>
      </c>
      <c r="H21" s="11">
        <v>11</v>
      </c>
      <c r="I21" s="12">
        <f t="shared" ref="I21" si="133">H21*1022.92</f>
        <v>11252.119999999999</v>
      </c>
      <c r="J21" s="11">
        <v>5</v>
      </c>
      <c r="K21" s="12">
        <f t="shared" ref="K21" si="134">J21*1022.92</f>
        <v>5114.5999999999995</v>
      </c>
      <c r="L21" s="11">
        <v>3</v>
      </c>
      <c r="M21" s="12">
        <f t="shared" si="3"/>
        <v>3068.7599999999998</v>
      </c>
      <c r="N21" s="11">
        <v>5</v>
      </c>
      <c r="O21" s="12">
        <f t="shared" si="4"/>
        <v>5114.75</v>
      </c>
      <c r="P21" s="11">
        <v>5</v>
      </c>
      <c r="Q21" s="12">
        <f t="shared" si="4"/>
        <v>5114.75</v>
      </c>
      <c r="R21" s="11">
        <v>9</v>
      </c>
      <c r="S21" s="12">
        <f t="shared" ref="S21" si="135">R21*1022.95</f>
        <v>9206.5500000000011</v>
      </c>
      <c r="T21" s="11">
        <v>4</v>
      </c>
      <c r="U21" s="12">
        <f t="shared" ref="U21" si="136">T21*1022.95</f>
        <v>4091.8</v>
      </c>
      <c r="V21" s="11">
        <v>3</v>
      </c>
      <c r="W21" s="12">
        <f t="shared" ref="W21" si="137">V21*1022.95</f>
        <v>3068.8500000000004</v>
      </c>
      <c r="X21" s="11">
        <v>7</v>
      </c>
      <c r="Y21" s="12">
        <f t="shared" ref="Y21" si="138">X21*1022.95</f>
        <v>7160.6500000000005</v>
      </c>
      <c r="Z21" s="11">
        <v>21</v>
      </c>
      <c r="AA21" s="12">
        <f t="shared" ref="AA21" si="139">Z21*1022.95</f>
        <v>21481.95</v>
      </c>
      <c r="AB21" s="11">
        <v>19</v>
      </c>
      <c r="AC21" s="12">
        <f t="shared" ref="AC21" si="140">AB21*1022.95</f>
        <v>19436.05</v>
      </c>
      <c r="AD21" s="11">
        <v>11</v>
      </c>
      <c r="AE21" s="12">
        <f t="shared" ref="AE21" si="141">AD21*1022.95</f>
        <v>11252.45</v>
      </c>
      <c r="AF21" s="11">
        <v>33</v>
      </c>
      <c r="AG21" s="12">
        <f t="shared" ref="AG21" si="142">AF21*1022.95</f>
        <v>33757.35</v>
      </c>
    </row>
    <row r="22" spans="1:33" ht="18" customHeight="1">
      <c r="A22" s="37"/>
      <c r="B22" s="13">
        <v>16</v>
      </c>
      <c r="C22" s="14" t="s">
        <v>21</v>
      </c>
      <c r="D22" s="11">
        <v>12</v>
      </c>
      <c r="E22" s="12">
        <f t="shared" si="0"/>
        <v>12275.039999999999</v>
      </c>
      <c r="F22" s="11">
        <v>1</v>
      </c>
      <c r="G22" s="12">
        <f t="shared" si="0"/>
        <v>1022.92</v>
      </c>
      <c r="H22" s="11">
        <v>7</v>
      </c>
      <c r="I22" s="12">
        <f t="shared" ref="I22" si="143">H22*1022.92</f>
        <v>7160.44</v>
      </c>
      <c r="J22" s="11">
        <v>4</v>
      </c>
      <c r="K22" s="12">
        <f t="shared" ref="K22" si="144">J22*1022.92</f>
        <v>4091.68</v>
      </c>
      <c r="L22" s="11">
        <v>1</v>
      </c>
      <c r="M22" s="12">
        <f t="shared" si="3"/>
        <v>1022.92</v>
      </c>
      <c r="N22" s="11">
        <v>4</v>
      </c>
      <c r="O22" s="12">
        <f t="shared" si="4"/>
        <v>4091.8</v>
      </c>
      <c r="P22" s="11">
        <v>3</v>
      </c>
      <c r="Q22" s="12">
        <f t="shared" si="4"/>
        <v>3068.8500000000004</v>
      </c>
      <c r="R22" s="11">
        <v>6</v>
      </c>
      <c r="S22" s="12">
        <f t="shared" ref="S22" si="145">R22*1022.95</f>
        <v>6137.7000000000007</v>
      </c>
      <c r="T22" s="11">
        <v>3</v>
      </c>
      <c r="U22" s="12">
        <f t="shared" ref="U22" si="146">T22*1022.95</f>
        <v>3068.8500000000004</v>
      </c>
      <c r="V22" s="11">
        <v>2</v>
      </c>
      <c r="W22" s="12">
        <f t="shared" ref="W22" si="147">V22*1022.95</f>
        <v>2045.9</v>
      </c>
      <c r="X22" s="11">
        <v>5</v>
      </c>
      <c r="Y22" s="12">
        <f t="shared" ref="Y22" si="148">X22*1022.95</f>
        <v>5114.75</v>
      </c>
      <c r="Z22" s="11">
        <v>14</v>
      </c>
      <c r="AA22" s="12">
        <f t="shared" ref="AA22" si="149">Z22*1022.95</f>
        <v>14321.300000000001</v>
      </c>
      <c r="AB22" s="11">
        <v>13</v>
      </c>
      <c r="AC22" s="12">
        <f t="shared" ref="AC22" si="150">AB22*1022.95</f>
        <v>13298.35</v>
      </c>
      <c r="AD22" s="11">
        <v>7</v>
      </c>
      <c r="AE22" s="12">
        <f t="shared" ref="AE22" si="151">AD22*1022.95</f>
        <v>7160.6500000000005</v>
      </c>
      <c r="AF22" s="11">
        <v>23</v>
      </c>
      <c r="AG22" s="12">
        <f t="shared" ref="AG22" si="152">AF22*1022.95</f>
        <v>23527.850000000002</v>
      </c>
    </row>
    <row r="23" spans="1:33" ht="18" customHeight="1">
      <c r="A23" s="37"/>
      <c r="B23" s="9">
        <v>17</v>
      </c>
      <c r="C23" s="14" t="s">
        <v>22</v>
      </c>
      <c r="D23" s="11">
        <v>5</v>
      </c>
      <c r="E23" s="12">
        <f t="shared" si="0"/>
        <v>5114.5999999999995</v>
      </c>
      <c r="F23" s="11">
        <v>0</v>
      </c>
      <c r="G23" s="12">
        <f t="shared" si="0"/>
        <v>0</v>
      </c>
      <c r="H23" s="11">
        <v>3</v>
      </c>
      <c r="I23" s="12">
        <f t="shared" ref="I23" si="153">H23*1022.92</f>
        <v>3068.7599999999998</v>
      </c>
      <c r="J23" s="11">
        <v>1</v>
      </c>
      <c r="K23" s="12">
        <f t="shared" ref="K23" si="154">J23*1022.92</f>
        <v>1022.92</v>
      </c>
      <c r="L23" s="11">
        <v>0</v>
      </c>
      <c r="M23" s="12">
        <f t="shared" si="3"/>
        <v>0</v>
      </c>
      <c r="N23" s="11">
        <v>1</v>
      </c>
      <c r="O23" s="12">
        <f t="shared" si="4"/>
        <v>1022.95</v>
      </c>
      <c r="P23" s="11">
        <v>1</v>
      </c>
      <c r="Q23" s="12">
        <f t="shared" si="4"/>
        <v>1022.95</v>
      </c>
      <c r="R23" s="11">
        <v>2</v>
      </c>
      <c r="S23" s="12">
        <f t="shared" ref="S23" si="155">R23*1022.95</f>
        <v>2045.9</v>
      </c>
      <c r="T23" s="11">
        <v>1</v>
      </c>
      <c r="U23" s="12">
        <f t="shared" ref="U23" si="156">T23*1022.95</f>
        <v>1022.95</v>
      </c>
      <c r="V23" s="11">
        <v>1</v>
      </c>
      <c r="W23" s="12">
        <f t="shared" ref="W23" si="157">V23*1022.95</f>
        <v>1022.95</v>
      </c>
      <c r="X23" s="11">
        <v>2</v>
      </c>
      <c r="Y23" s="12">
        <f t="shared" ref="Y23" si="158">X23*1022.95</f>
        <v>2045.9</v>
      </c>
      <c r="Z23" s="11">
        <v>6</v>
      </c>
      <c r="AA23" s="12">
        <f t="shared" ref="AA23" si="159">Z23*1022.95</f>
        <v>6137.7000000000007</v>
      </c>
      <c r="AB23" s="11">
        <v>5</v>
      </c>
      <c r="AC23" s="12">
        <f t="shared" ref="AC23" si="160">AB23*1022.95</f>
        <v>5114.75</v>
      </c>
      <c r="AD23" s="11">
        <v>3</v>
      </c>
      <c r="AE23" s="12">
        <f t="shared" ref="AE23" si="161">AD23*1022.95</f>
        <v>3068.8500000000004</v>
      </c>
      <c r="AF23" s="11">
        <v>9</v>
      </c>
      <c r="AG23" s="12">
        <f t="shared" ref="AG23" si="162">AF23*1022.95</f>
        <v>9206.5500000000011</v>
      </c>
    </row>
    <row r="24" spans="1:33" ht="18" customHeight="1">
      <c r="A24" s="37"/>
      <c r="B24" s="13">
        <v>18</v>
      </c>
      <c r="C24" s="14" t="s">
        <v>23</v>
      </c>
      <c r="D24" s="11">
        <v>7</v>
      </c>
      <c r="E24" s="12">
        <f t="shared" si="0"/>
        <v>7160.44</v>
      </c>
      <c r="F24" s="11">
        <v>1</v>
      </c>
      <c r="G24" s="12">
        <f t="shared" si="0"/>
        <v>1022.92</v>
      </c>
      <c r="H24" s="11">
        <v>4</v>
      </c>
      <c r="I24" s="12">
        <f t="shared" ref="I24" si="163">H24*1022.92</f>
        <v>4091.68</v>
      </c>
      <c r="J24" s="11">
        <v>2</v>
      </c>
      <c r="K24" s="12">
        <f t="shared" ref="K24" si="164">J24*1022.92</f>
        <v>2045.84</v>
      </c>
      <c r="L24" s="11">
        <v>1</v>
      </c>
      <c r="M24" s="12">
        <f t="shared" si="3"/>
        <v>1022.92</v>
      </c>
      <c r="N24" s="11">
        <v>2</v>
      </c>
      <c r="O24" s="12">
        <f t="shared" si="4"/>
        <v>2045.9</v>
      </c>
      <c r="P24" s="11">
        <v>2</v>
      </c>
      <c r="Q24" s="12">
        <f t="shared" si="4"/>
        <v>2045.9</v>
      </c>
      <c r="R24" s="11">
        <v>3</v>
      </c>
      <c r="S24" s="12">
        <f t="shared" ref="S24" si="165">R24*1022.95</f>
        <v>3068.8500000000004</v>
      </c>
      <c r="T24" s="11">
        <v>1</v>
      </c>
      <c r="U24" s="12">
        <f t="shared" ref="U24" si="166">T24*1022.95</f>
        <v>1022.95</v>
      </c>
      <c r="V24" s="11">
        <v>1</v>
      </c>
      <c r="W24" s="12">
        <f t="shared" ref="W24" si="167">V24*1022.95</f>
        <v>1022.95</v>
      </c>
      <c r="X24" s="11">
        <v>3</v>
      </c>
      <c r="Y24" s="12">
        <f t="shared" ref="Y24" si="168">X24*1022.95</f>
        <v>3068.8500000000004</v>
      </c>
      <c r="Z24" s="11">
        <v>8</v>
      </c>
      <c r="AA24" s="12">
        <f t="shared" ref="AA24" si="169">Z24*1022.95</f>
        <v>8183.6</v>
      </c>
      <c r="AB24" s="11">
        <v>7</v>
      </c>
      <c r="AC24" s="12">
        <f t="shared" ref="AC24" si="170">AB24*1022.95</f>
        <v>7160.6500000000005</v>
      </c>
      <c r="AD24" s="11">
        <v>4</v>
      </c>
      <c r="AE24" s="12">
        <f t="shared" ref="AE24" si="171">AD24*1022.95</f>
        <v>4091.8</v>
      </c>
      <c r="AF24" s="11">
        <v>12</v>
      </c>
      <c r="AG24" s="12">
        <f t="shared" ref="AG24" si="172">AF24*1022.95</f>
        <v>12275.400000000001</v>
      </c>
    </row>
    <row r="25" spans="1:33" ht="18" customHeight="1">
      <c r="A25" s="37"/>
      <c r="B25" s="9">
        <v>19</v>
      </c>
      <c r="C25" s="14" t="s">
        <v>24</v>
      </c>
      <c r="D25" s="11">
        <v>17</v>
      </c>
      <c r="E25" s="12">
        <f t="shared" si="0"/>
        <v>17389.64</v>
      </c>
      <c r="F25" s="11">
        <v>1</v>
      </c>
      <c r="G25" s="12">
        <f t="shared" si="0"/>
        <v>1022.92</v>
      </c>
      <c r="H25" s="11">
        <v>10</v>
      </c>
      <c r="I25" s="12">
        <f t="shared" ref="I25" si="173">H25*1022.92</f>
        <v>10229.199999999999</v>
      </c>
      <c r="J25" s="11">
        <v>5</v>
      </c>
      <c r="K25" s="12">
        <f t="shared" ref="K25" si="174">J25*1022.92</f>
        <v>5114.5999999999995</v>
      </c>
      <c r="L25" s="11">
        <v>1</v>
      </c>
      <c r="M25" s="12">
        <f t="shared" si="3"/>
        <v>1022.92</v>
      </c>
      <c r="N25" s="11">
        <v>5</v>
      </c>
      <c r="O25" s="12">
        <f t="shared" si="4"/>
        <v>5114.75</v>
      </c>
      <c r="P25" s="11">
        <v>5</v>
      </c>
      <c r="Q25" s="12">
        <f t="shared" si="4"/>
        <v>5114.75</v>
      </c>
      <c r="R25" s="11">
        <v>9</v>
      </c>
      <c r="S25" s="12">
        <f t="shared" ref="S25" si="175">R25*1022.95</f>
        <v>9206.5500000000011</v>
      </c>
      <c r="T25" s="11">
        <v>4</v>
      </c>
      <c r="U25" s="12">
        <f t="shared" ref="U25" si="176">T25*1022.95</f>
        <v>4091.8</v>
      </c>
      <c r="V25" s="11">
        <v>3</v>
      </c>
      <c r="W25" s="12">
        <f t="shared" ref="W25" si="177">V25*1022.95</f>
        <v>3068.8500000000004</v>
      </c>
      <c r="X25" s="11">
        <v>7</v>
      </c>
      <c r="Y25" s="12">
        <f t="shared" ref="Y25" si="178">X25*1022.95</f>
        <v>7160.6500000000005</v>
      </c>
      <c r="Z25" s="11">
        <v>20</v>
      </c>
      <c r="AA25" s="12">
        <f t="shared" ref="AA25" si="179">Z25*1022.95</f>
        <v>20459</v>
      </c>
      <c r="AB25" s="11">
        <v>17</v>
      </c>
      <c r="AC25" s="12">
        <f t="shared" ref="AC25" si="180">AB25*1022.95</f>
        <v>17390.150000000001</v>
      </c>
      <c r="AD25" s="11">
        <v>10</v>
      </c>
      <c r="AE25" s="12">
        <f t="shared" ref="AE25" si="181">AD25*1022.95</f>
        <v>10229.5</v>
      </c>
      <c r="AF25" s="11">
        <v>31</v>
      </c>
      <c r="AG25" s="12">
        <f t="shared" ref="AG25" si="182">AF25*1022.95</f>
        <v>31711.45</v>
      </c>
    </row>
    <row r="26" spans="1:33" ht="18" customHeight="1">
      <c r="A26" s="37"/>
      <c r="B26" s="13">
        <v>20</v>
      </c>
      <c r="C26" s="14" t="s">
        <v>25</v>
      </c>
      <c r="D26" s="11">
        <v>1</v>
      </c>
      <c r="E26" s="12">
        <f t="shared" si="0"/>
        <v>1022.92</v>
      </c>
      <c r="F26" s="11">
        <v>0</v>
      </c>
      <c r="G26" s="12">
        <f t="shared" si="0"/>
        <v>0</v>
      </c>
      <c r="H26" s="11">
        <v>0</v>
      </c>
      <c r="I26" s="12">
        <f t="shared" ref="I26" si="183">H26*1022.92</f>
        <v>0</v>
      </c>
      <c r="J26" s="11">
        <v>0</v>
      </c>
      <c r="K26" s="12">
        <f t="shared" ref="K26" si="184">J26*1022.92</f>
        <v>0</v>
      </c>
      <c r="L26" s="11">
        <v>0</v>
      </c>
      <c r="M26" s="12">
        <f t="shared" si="3"/>
        <v>0</v>
      </c>
      <c r="N26" s="11">
        <v>0</v>
      </c>
      <c r="O26" s="12">
        <f t="shared" si="4"/>
        <v>0</v>
      </c>
      <c r="P26" s="11">
        <v>0</v>
      </c>
      <c r="Q26" s="12">
        <f t="shared" si="4"/>
        <v>0</v>
      </c>
      <c r="R26" s="11">
        <v>0</v>
      </c>
      <c r="S26" s="12">
        <f t="shared" ref="S26" si="185">R26*1022.95</f>
        <v>0</v>
      </c>
      <c r="T26" s="11">
        <v>0</v>
      </c>
      <c r="U26" s="12">
        <f t="shared" ref="U26" si="186">T26*1022.95</f>
        <v>0</v>
      </c>
      <c r="V26" s="11">
        <v>0</v>
      </c>
      <c r="W26" s="12">
        <f t="shared" ref="W26" si="187">V26*1022.95</f>
        <v>0</v>
      </c>
      <c r="X26" s="11">
        <v>0</v>
      </c>
      <c r="Y26" s="12">
        <f t="shared" ref="Y26" si="188">X26*1022.95</f>
        <v>0</v>
      </c>
      <c r="Z26" s="11">
        <v>1</v>
      </c>
      <c r="AA26" s="12">
        <f t="shared" ref="AA26" si="189">Z26*1022.95</f>
        <v>1022.95</v>
      </c>
      <c r="AB26" s="11">
        <v>1</v>
      </c>
      <c r="AC26" s="12">
        <f t="shared" ref="AC26" si="190">AB26*1022.95</f>
        <v>1022.95</v>
      </c>
      <c r="AD26" s="11">
        <v>0</v>
      </c>
      <c r="AE26" s="12">
        <f t="shared" ref="AE26" si="191">AD26*1022.95</f>
        <v>0</v>
      </c>
      <c r="AF26" s="11">
        <v>1</v>
      </c>
      <c r="AG26" s="12">
        <f t="shared" ref="AG26" si="192">AF26*1022.95</f>
        <v>1022.95</v>
      </c>
    </row>
    <row r="27" spans="1:33" ht="18" customHeight="1">
      <c r="A27" s="37"/>
      <c r="B27" s="9">
        <v>21</v>
      </c>
      <c r="C27" s="14" t="s">
        <v>26</v>
      </c>
      <c r="D27" s="11">
        <v>14</v>
      </c>
      <c r="E27" s="12">
        <f t="shared" si="0"/>
        <v>14320.88</v>
      </c>
      <c r="F27" s="11">
        <v>1</v>
      </c>
      <c r="G27" s="12">
        <f t="shared" si="0"/>
        <v>1022.92</v>
      </c>
      <c r="H27" s="11">
        <v>8</v>
      </c>
      <c r="I27" s="12">
        <f t="shared" ref="I27" si="193">H27*1022.92</f>
        <v>8183.36</v>
      </c>
      <c r="J27" s="11">
        <v>4</v>
      </c>
      <c r="K27" s="12">
        <f t="shared" ref="K27" si="194">J27*1022.92</f>
        <v>4091.68</v>
      </c>
      <c r="L27" s="11">
        <v>2</v>
      </c>
      <c r="M27" s="12">
        <f t="shared" si="3"/>
        <v>2045.84</v>
      </c>
      <c r="N27" s="11">
        <v>4</v>
      </c>
      <c r="O27" s="12">
        <f t="shared" si="4"/>
        <v>4091.8</v>
      </c>
      <c r="P27" s="11">
        <v>4</v>
      </c>
      <c r="Q27" s="12">
        <f t="shared" si="4"/>
        <v>4091.8</v>
      </c>
      <c r="R27" s="11">
        <v>7</v>
      </c>
      <c r="S27" s="12">
        <f t="shared" ref="S27" si="195">R27*1022.95</f>
        <v>7160.6500000000005</v>
      </c>
      <c r="T27" s="11">
        <v>3</v>
      </c>
      <c r="U27" s="12">
        <f t="shared" ref="U27" si="196">T27*1022.95</f>
        <v>3068.8500000000004</v>
      </c>
      <c r="V27" s="11">
        <v>2</v>
      </c>
      <c r="W27" s="12">
        <f t="shared" ref="W27" si="197">V27*1022.95</f>
        <v>2045.9</v>
      </c>
      <c r="X27" s="11">
        <v>6</v>
      </c>
      <c r="Y27" s="12">
        <f t="shared" ref="Y27" si="198">X27*1022.95</f>
        <v>6137.7000000000007</v>
      </c>
      <c r="Z27" s="11">
        <v>16</v>
      </c>
      <c r="AA27" s="12">
        <f t="shared" ref="AA27" si="199">Z27*1022.95</f>
        <v>16367.2</v>
      </c>
      <c r="AB27" s="11">
        <v>14</v>
      </c>
      <c r="AC27" s="12">
        <f t="shared" ref="AC27" si="200">AB27*1022.95</f>
        <v>14321.300000000001</v>
      </c>
      <c r="AD27" s="11">
        <v>8</v>
      </c>
      <c r="AE27" s="12">
        <f t="shared" ref="AE27" si="201">AD27*1022.95</f>
        <v>8183.6</v>
      </c>
      <c r="AF27" s="11">
        <v>25</v>
      </c>
      <c r="AG27" s="12">
        <f t="shared" ref="AG27" si="202">AF27*1022.95</f>
        <v>25573.75</v>
      </c>
    </row>
    <row r="28" spans="1:33" ht="18" customHeight="1">
      <c r="A28" s="37"/>
      <c r="B28" s="13">
        <v>22</v>
      </c>
      <c r="C28" s="14" t="s">
        <v>27</v>
      </c>
      <c r="D28" s="11">
        <v>14</v>
      </c>
      <c r="E28" s="12">
        <f t="shared" si="0"/>
        <v>14320.88</v>
      </c>
      <c r="F28" s="11">
        <v>1</v>
      </c>
      <c r="G28" s="12">
        <f t="shared" si="0"/>
        <v>1022.92</v>
      </c>
      <c r="H28" s="11">
        <v>9</v>
      </c>
      <c r="I28" s="12">
        <f t="shared" ref="I28" si="203">H28*1022.92</f>
        <v>9206.2799999999988</v>
      </c>
      <c r="J28" s="11">
        <v>4</v>
      </c>
      <c r="K28" s="12">
        <f t="shared" ref="K28" si="204">J28*1022.92</f>
        <v>4091.68</v>
      </c>
      <c r="L28" s="11">
        <v>1</v>
      </c>
      <c r="M28" s="12">
        <f t="shared" si="3"/>
        <v>1022.92</v>
      </c>
      <c r="N28" s="11">
        <v>4</v>
      </c>
      <c r="O28" s="12">
        <f t="shared" si="4"/>
        <v>4091.8</v>
      </c>
      <c r="P28" s="11">
        <v>4</v>
      </c>
      <c r="Q28" s="12">
        <f t="shared" si="4"/>
        <v>4091.8</v>
      </c>
      <c r="R28" s="11">
        <v>7</v>
      </c>
      <c r="S28" s="12">
        <f t="shared" ref="S28" si="205">R28*1022.95</f>
        <v>7160.6500000000005</v>
      </c>
      <c r="T28" s="11">
        <v>3</v>
      </c>
      <c r="U28" s="12">
        <f t="shared" ref="U28" si="206">T28*1022.95</f>
        <v>3068.8500000000004</v>
      </c>
      <c r="V28" s="11">
        <v>2</v>
      </c>
      <c r="W28" s="12">
        <f t="shared" ref="W28" si="207">V28*1022.95</f>
        <v>2045.9</v>
      </c>
      <c r="X28" s="11">
        <v>6</v>
      </c>
      <c r="Y28" s="12">
        <f t="shared" ref="Y28" si="208">X28*1022.95</f>
        <v>6137.7000000000007</v>
      </c>
      <c r="Z28" s="11">
        <v>17</v>
      </c>
      <c r="AA28" s="12">
        <f t="shared" ref="AA28" si="209">Z28*1022.95</f>
        <v>17390.150000000001</v>
      </c>
      <c r="AB28" s="11">
        <v>15</v>
      </c>
      <c r="AC28" s="12">
        <f t="shared" ref="AC28" si="210">AB28*1022.95</f>
        <v>15344.25</v>
      </c>
      <c r="AD28" s="11">
        <v>9</v>
      </c>
      <c r="AE28" s="12">
        <f t="shared" ref="AE28" si="211">AD28*1022.95</f>
        <v>9206.5500000000011</v>
      </c>
      <c r="AF28" s="11">
        <v>27</v>
      </c>
      <c r="AG28" s="12">
        <f t="shared" ref="AG28" si="212">AF28*1022.95</f>
        <v>27619.65</v>
      </c>
    </row>
    <row r="29" spans="1:33" ht="18" customHeight="1">
      <c r="A29" s="37"/>
      <c r="B29" s="9">
        <v>23</v>
      </c>
      <c r="C29" s="14" t="s">
        <v>28</v>
      </c>
      <c r="D29" s="11">
        <v>13</v>
      </c>
      <c r="E29" s="12">
        <f t="shared" si="0"/>
        <v>13297.96</v>
      </c>
      <c r="F29" s="11">
        <v>1</v>
      </c>
      <c r="G29" s="12">
        <f t="shared" si="0"/>
        <v>1022.92</v>
      </c>
      <c r="H29" s="11">
        <v>8</v>
      </c>
      <c r="I29" s="12">
        <f t="shared" ref="I29" si="213">H29*1022.92</f>
        <v>8183.36</v>
      </c>
      <c r="J29" s="11">
        <v>4</v>
      </c>
      <c r="K29" s="12">
        <f t="shared" ref="K29" si="214">J29*1022.92</f>
        <v>4091.68</v>
      </c>
      <c r="L29" s="11">
        <v>1</v>
      </c>
      <c r="M29" s="12">
        <f t="shared" si="3"/>
        <v>1022.92</v>
      </c>
      <c r="N29" s="11">
        <v>4</v>
      </c>
      <c r="O29" s="12">
        <f t="shared" si="4"/>
        <v>4091.8</v>
      </c>
      <c r="P29" s="11">
        <v>4</v>
      </c>
      <c r="Q29" s="12">
        <f t="shared" si="4"/>
        <v>4091.8</v>
      </c>
      <c r="R29" s="11">
        <v>6</v>
      </c>
      <c r="S29" s="12">
        <f t="shared" ref="S29" si="215">R29*1022.95</f>
        <v>6137.7000000000007</v>
      </c>
      <c r="T29" s="11">
        <v>3</v>
      </c>
      <c r="U29" s="12">
        <f t="shared" ref="U29" si="216">T29*1022.95</f>
        <v>3068.8500000000004</v>
      </c>
      <c r="V29" s="11">
        <v>2</v>
      </c>
      <c r="W29" s="12">
        <f t="shared" ref="W29" si="217">V29*1022.95</f>
        <v>2045.9</v>
      </c>
      <c r="X29" s="11">
        <v>5</v>
      </c>
      <c r="Y29" s="12">
        <f t="shared" ref="Y29" si="218">X29*1022.95</f>
        <v>5114.75</v>
      </c>
      <c r="Z29" s="11">
        <v>15</v>
      </c>
      <c r="AA29" s="12">
        <f t="shared" ref="AA29" si="219">Z29*1022.95</f>
        <v>15344.25</v>
      </c>
      <c r="AB29" s="11">
        <v>13</v>
      </c>
      <c r="AC29" s="12">
        <f t="shared" ref="AC29" si="220">AB29*1022.95</f>
        <v>13298.35</v>
      </c>
      <c r="AD29" s="11">
        <v>8</v>
      </c>
      <c r="AE29" s="12">
        <f t="shared" ref="AE29" si="221">AD29*1022.95</f>
        <v>8183.6</v>
      </c>
      <c r="AF29" s="11">
        <v>24</v>
      </c>
      <c r="AG29" s="12">
        <f t="shared" ref="AG29" si="222">AF29*1022.95</f>
        <v>24550.800000000003</v>
      </c>
    </row>
    <row r="30" spans="1:33" ht="18" customHeight="1">
      <c r="A30" s="43"/>
      <c r="B30" s="44">
        <v>24</v>
      </c>
      <c r="C30" s="45" t="s">
        <v>29</v>
      </c>
      <c r="D30" s="11">
        <v>9</v>
      </c>
      <c r="E30" s="12">
        <f t="shared" si="0"/>
        <v>9206.2799999999988</v>
      </c>
      <c r="F30" s="11">
        <v>1</v>
      </c>
      <c r="G30" s="12">
        <f t="shared" si="0"/>
        <v>1022.92</v>
      </c>
      <c r="H30" s="11">
        <v>5</v>
      </c>
      <c r="I30" s="12">
        <f t="shared" ref="I30" si="223">H30*1022.92</f>
        <v>5114.5999999999995</v>
      </c>
      <c r="J30" s="11">
        <v>3</v>
      </c>
      <c r="K30" s="12">
        <f t="shared" ref="K30" si="224">J30*1022.92</f>
        <v>3068.7599999999998</v>
      </c>
      <c r="L30" s="11">
        <v>1</v>
      </c>
      <c r="M30" s="12">
        <f t="shared" si="3"/>
        <v>1022.92</v>
      </c>
      <c r="N30" s="11">
        <v>3</v>
      </c>
      <c r="O30" s="12">
        <f t="shared" si="4"/>
        <v>3068.8500000000004</v>
      </c>
      <c r="P30" s="11">
        <v>3</v>
      </c>
      <c r="Q30" s="12">
        <f t="shared" si="4"/>
        <v>3068.8500000000004</v>
      </c>
      <c r="R30" s="11">
        <v>5</v>
      </c>
      <c r="S30" s="12">
        <f t="shared" ref="S30" si="225">R30*1022.95</f>
        <v>5114.75</v>
      </c>
      <c r="T30" s="11">
        <v>2</v>
      </c>
      <c r="U30" s="12">
        <f t="shared" ref="U30" si="226">T30*1022.95</f>
        <v>2045.9</v>
      </c>
      <c r="V30" s="11">
        <v>1</v>
      </c>
      <c r="W30" s="12">
        <f t="shared" ref="W30" si="227">V30*1022.95</f>
        <v>1022.95</v>
      </c>
      <c r="X30" s="11">
        <v>4</v>
      </c>
      <c r="Y30" s="12">
        <f t="shared" ref="Y30" si="228">X30*1022.95</f>
        <v>4091.8</v>
      </c>
      <c r="Z30" s="11">
        <v>11</v>
      </c>
      <c r="AA30" s="12">
        <f t="shared" ref="AA30" si="229">Z30*1022.95</f>
        <v>11252.45</v>
      </c>
      <c r="AB30" s="11">
        <v>9</v>
      </c>
      <c r="AC30" s="12">
        <f t="shared" ref="AC30" si="230">AB30*1022.95</f>
        <v>9206.5500000000011</v>
      </c>
      <c r="AD30" s="11">
        <v>6</v>
      </c>
      <c r="AE30" s="12">
        <f t="shared" ref="AE30" si="231">AD30*1022.95</f>
        <v>6137.7000000000007</v>
      </c>
      <c r="AF30" s="11">
        <v>17</v>
      </c>
      <c r="AG30" s="12">
        <f t="shared" ref="AG30" si="232">AF30*1022.95</f>
        <v>17390.150000000001</v>
      </c>
    </row>
    <row r="31" spans="1:33" ht="18" customHeight="1">
      <c r="A31" s="37"/>
      <c r="B31" s="9">
        <v>25</v>
      </c>
      <c r="C31" s="14" t="s">
        <v>30</v>
      </c>
      <c r="D31" s="11">
        <v>17</v>
      </c>
      <c r="E31" s="12">
        <f t="shared" si="0"/>
        <v>17389.64</v>
      </c>
      <c r="F31" s="11">
        <v>1</v>
      </c>
      <c r="G31" s="12">
        <f t="shared" si="0"/>
        <v>1022.92</v>
      </c>
      <c r="H31" s="11">
        <v>10</v>
      </c>
      <c r="I31" s="12">
        <f t="shared" ref="I31" si="233">H31*1022.92</f>
        <v>10229.199999999999</v>
      </c>
      <c r="J31" s="11">
        <v>5</v>
      </c>
      <c r="K31" s="12">
        <f t="shared" ref="K31" si="234">J31*1022.92</f>
        <v>5114.5999999999995</v>
      </c>
      <c r="L31" s="11">
        <v>1</v>
      </c>
      <c r="M31" s="12">
        <f t="shared" si="3"/>
        <v>1022.92</v>
      </c>
      <c r="N31" s="11">
        <v>5</v>
      </c>
      <c r="O31" s="12">
        <f t="shared" si="4"/>
        <v>5114.75</v>
      </c>
      <c r="P31" s="11">
        <v>5</v>
      </c>
      <c r="Q31" s="12">
        <f t="shared" si="4"/>
        <v>5114.75</v>
      </c>
      <c r="R31" s="11">
        <v>9</v>
      </c>
      <c r="S31" s="12">
        <f t="shared" ref="S31" si="235">R31*1022.95</f>
        <v>9206.5500000000011</v>
      </c>
      <c r="T31" s="11">
        <v>4</v>
      </c>
      <c r="U31" s="12">
        <f t="shared" ref="U31" si="236">T31*1022.95</f>
        <v>4091.8</v>
      </c>
      <c r="V31" s="11">
        <v>3</v>
      </c>
      <c r="W31" s="12">
        <f t="shared" ref="W31" si="237">V31*1022.95</f>
        <v>3068.8500000000004</v>
      </c>
      <c r="X31" s="11">
        <v>7</v>
      </c>
      <c r="Y31" s="12">
        <f t="shared" ref="Y31" si="238">X31*1022.95</f>
        <v>7160.6500000000005</v>
      </c>
      <c r="Z31" s="11">
        <v>20</v>
      </c>
      <c r="AA31" s="12">
        <f t="shared" ref="AA31" si="239">Z31*1022.95</f>
        <v>20459</v>
      </c>
      <c r="AB31" s="11">
        <v>18</v>
      </c>
      <c r="AC31" s="12">
        <f t="shared" ref="AC31" si="240">AB31*1022.95</f>
        <v>18413.100000000002</v>
      </c>
      <c r="AD31" s="11">
        <v>10</v>
      </c>
      <c r="AE31" s="12">
        <f t="shared" ref="AE31" si="241">AD31*1022.95</f>
        <v>10229.5</v>
      </c>
      <c r="AF31" s="11">
        <v>32</v>
      </c>
      <c r="AG31" s="12">
        <f t="shared" ref="AG31" si="242">AF31*1022.95</f>
        <v>32734.400000000001</v>
      </c>
    </row>
    <row r="32" spans="1:33" ht="78.75" customHeight="1">
      <c r="A32" s="37"/>
      <c r="B32" s="9">
        <v>26</v>
      </c>
      <c r="C32" s="14" t="s">
        <v>31</v>
      </c>
      <c r="D32" s="11">
        <v>5</v>
      </c>
      <c r="E32" s="12">
        <f t="shared" si="0"/>
        <v>5114.5999999999995</v>
      </c>
      <c r="F32" s="11">
        <v>0</v>
      </c>
      <c r="G32" s="12">
        <f t="shared" si="0"/>
        <v>0</v>
      </c>
      <c r="H32" s="11">
        <v>3</v>
      </c>
      <c r="I32" s="12">
        <f t="shared" ref="I32" si="243">H32*1022.92</f>
        <v>3068.7599999999998</v>
      </c>
      <c r="J32" s="11">
        <v>2</v>
      </c>
      <c r="K32" s="12">
        <f t="shared" ref="K32" si="244">J32*1022.92</f>
        <v>2045.84</v>
      </c>
      <c r="L32" s="11">
        <v>0</v>
      </c>
      <c r="M32" s="12">
        <f t="shared" si="3"/>
        <v>0</v>
      </c>
      <c r="N32" s="11">
        <v>1</v>
      </c>
      <c r="O32" s="12">
        <f t="shared" si="4"/>
        <v>1022.95</v>
      </c>
      <c r="P32" s="11">
        <v>1</v>
      </c>
      <c r="Q32" s="12">
        <f t="shared" si="4"/>
        <v>1022.95</v>
      </c>
      <c r="R32" s="11">
        <v>3</v>
      </c>
      <c r="S32" s="12">
        <f t="shared" ref="S32" si="245">R32*1022.95</f>
        <v>3068.8500000000004</v>
      </c>
      <c r="T32" s="11">
        <v>1</v>
      </c>
      <c r="U32" s="12">
        <f t="shared" ref="U32" si="246">T32*1022.95</f>
        <v>1022.95</v>
      </c>
      <c r="V32" s="11">
        <v>1</v>
      </c>
      <c r="W32" s="12">
        <f t="shared" ref="W32" si="247">V32*1022.95</f>
        <v>1022.95</v>
      </c>
      <c r="X32" s="11">
        <v>2</v>
      </c>
      <c r="Y32" s="12">
        <f t="shared" ref="Y32" si="248">X32*1022.95</f>
        <v>2045.9</v>
      </c>
      <c r="Z32" s="11">
        <v>6</v>
      </c>
      <c r="AA32" s="12">
        <f t="shared" ref="AA32" si="249">Z32*1022.95</f>
        <v>6137.7000000000007</v>
      </c>
      <c r="AB32" s="11">
        <v>5</v>
      </c>
      <c r="AC32" s="12">
        <f t="shared" ref="AC32" si="250">AB32*1022.95</f>
        <v>5114.75</v>
      </c>
      <c r="AD32" s="11">
        <v>3</v>
      </c>
      <c r="AE32" s="12">
        <f t="shared" ref="AE32" si="251">AD32*1022.95</f>
        <v>3068.8500000000004</v>
      </c>
      <c r="AF32" s="11">
        <v>9</v>
      </c>
      <c r="AG32" s="12">
        <f t="shared" ref="AG32" si="252">AF32*1022.95</f>
        <v>9206.5500000000011</v>
      </c>
    </row>
    <row r="33" spans="1:33" ht="51.75" customHeight="1">
      <c r="A33" s="37"/>
      <c r="B33" s="15">
        <v>27</v>
      </c>
      <c r="C33" s="16" t="s">
        <v>32</v>
      </c>
      <c r="D33" s="11">
        <v>22</v>
      </c>
      <c r="E33" s="12">
        <f t="shared" si="0"/>
        <v>22504.239999999998</v>
      </c>
      <c r="F33" s="11">
        <v>2</v>
      </c>
      <c r="G33" s="12">
        <f t="shared" si="0"/>
        <v>2045.84</v>
      </c>
      <c r="H33" s="11">
        <v>13</v>
      </c>
      <c r="I33" s="12">
        <f t="shared" ref="I33" si="253">H33*1022.92</f>
        <v>13297.96</v>
      </c>
      <c r="J33" s="11">
        <v>7</v>
      </c>
      <c r="K33" s="12">
        <f t="shared" ref="K33" si="254">J33*1022.92</f>
        <v>7160.44</v>
      </c>
      <c r="L33" s="11">
        <v>2</v>
      </c>
      <c r="M33" s="12">
        <f t="shared" si="3"/>
        <v>2045.84</v>
      </c>
      <c r="N33" s="11">
        <v>6</v>
      </c>
      <c r="O33" s="12">
        <f t="shared" si="4"/>
        <v>6137.7000000000007</v>
      </c>
      <c r="P33" s="11">
        <v>6</v>
      </c>
      <c r="Q33" s="12">
        <f t="shared" si="4"/>
        <v>6137.7000000000007</v>
      </c>
      <c r="R33" s="11">
        <v>11</v>
      </c>
      <c r="S33" s="12">
        <f t="shared" ref="S33" si="255">R33*1022.95</f>
        <v>11252.45</v>
      </c>
      <c r="T33" s="11">
        <v>5</v>
      </c>
      <c r="U33" s="12">
        <f t="shared" ref="U33" si="256">T33*1022.95</f>
        <v>5114.75</v>
      </c>
      <c r="V33" s="11">
        <v>4</v>
      </c>
      <c r="W33" s="12">
        <f t="shared" ref="W33" si="257">V33*1022.95</f>
        <v>4091.8</v>
      </c>
      <c r="X33" s="11">
        <v>9</v>
      </c>
      <c r="Y33" s="12">
        <f t="shared" ref="Y33" si="258">X33*1022.95</f>
        <v>9206.5500000000011</v>
      </c>
      <c r="Z33" s="11">
        <v>26</v>
      </c>
      <c r="AA33" s="12">
        <f t="shared" ref="AA33" si="259">Z33*1022.95</f>
        <v>26596.7</v>
      </c>
      <c r="AB33" s="11">
        <v>23</v>
      </c>
      <c r="AC33" s="12">
        <f t="shared" ref="AC33" si="260">AB33*1022.95</f>
        <v>23527.850000000002</v>
      </c>
      <c r="AD33" s="11">
        <v>13</v>
      </c>
      <c r="AE33" s="12">
        <f t="shared" ref="AE33" si="261">AD33*1022.95</f>
        <v>13298.35</v>
      </c>
      <c r="AF33" s="11">
        <v>40</v>
      </c>
      <c r="AG33" s="12">
        <f t="shared" ref="AG33" si="262">AF33*1022.95</f>
        <v>40918</v>
      </c>
    </row>
    <row r="34" spans="1:33" ht="27.75" customHeight="1">
      <c r="A34" s="49"/>
      <c r="B34" s="72" t="s">
        <v>33</v>
      </c>
      <c r="C34" s="73"/>
      <c r="D34" s="17">
        <f>SUM(SUM(D7:D33))</f>
        <v>305</v>
      </c>
      <c r="E34" s="18">
        <f>SUM(E7:E33)</f>
        <v>311990.59999999998</v>
      </c>
      <c r="F34" s="19">
        <f>SUM(SUM(F7:F33))</f>
        <v>26</v>
      </c>
      <c r="G34" s="52">
        <f>SUM(G7:G33)</f>
        <v>26595.919999999987</v>
      </c>
      <c r="H34" s="19">
        <f>SUM(SUM(H7:H33))</f>
        <v>181</v>
      </c>
      <c r="I34" s="18">
        <f>SUM(I7:I33)</f>
        <v>185148.52</v>
      </c>
      <c r="J34" s="20">
        <f>SUM(SUM(J7:J33))</f>
        <v>93</v>
      </c>
      <c r="K34" s="21">
        <f>SUM(K7:K33)</f>
        <v>95131.559999999969</v>
      </c>
      <c r="L34" s="22">
        <f>SUM(SUM(L7:L33))</f>
        <v>26</v>
      </c>
      <c r="M34" s="53">
        <f>SUM(M7:M33)</f>
        <v>26595.919999999991</v>
      </c>
      <c r="N34" s="22">
        <f>SUM(SUM(N7:N33))</f>
        <v>90</v>
      </c>
      <c r="O34" s="21">
        <f>SUM(O7:O33)</f>
        <v>92065.500000000015</v>
      </c>
      <c r="P34" s="22">
        <f>SUM(SUM(P7:P33))</f>
        <v>87</v>
      </c>
      <c r="Q34" s="21">
        <f>SUM(Q7:Q33)</f>
        <v>88996.65</v>
      </c>
      <c r="R34" s="23">
        <f>SUM(SUM(R7:R33))</f>
        <v>155</v>
      </c>
      <c r="S34" s="21">
        <f>SUM(S7:S33)</f>
        <v>158557.25</v>
      </c>
      <c r="T34" s="22">
        <f>SUM(T7:T33)</f>
        <v>65</v>
      </c>
      <c r="U34" s="21">
        <f>SUM(U7:U33)</f>
        <v>66491.75</v>
      </c>
      <c r="V34" s="22">
        <f>SUM(SUM(V7:V33))</f>
        <v>50</v>
      </c>
      <c r="W34" s="21">
        <f>SUM(W7:W33)</f>
        <v>51147.5</v>
      </c>
      <c r="X34" s="22">
        <f>SUM(SUM(X7:X33))</f>
        <v>127</v>
      </c>
      <c r="Y34" s="21">
        <f>SUM(Y7:Y33)</f>
        <v>129914.64999999998</v>
      </c>
      <c r="Z34" s="22">
        <f>SUM(SUM(Z7:Z33))</f>
        <v>361</v>
      </c>
      <c r="AA34" s="21">
        <f>SUM(AA7:AA33)</f>
        <v>369284.95000000013</v>
      </c>
      <c r="AB34" s="22">
        <f>SUM(SUM(AB7:AB33))</f>
        <v>316</v>
      </c>
      <c r="AC34" s="21">
        <f>SUM(AC7:AC33)</f>
        <v>323252.1999999999</v>
      </c>
      <c r="AD34" s="24">
        <f>SUM(SUM(AD7:AD33))</f>
        <v>184</v>
      </c>
      <c r="AE34" s="21">
        <f>SUM(AE7:AE33)</f>
        <v>188222.80000000005</v>
      </c>
      <c r="AF34" s="25">
        <f>SUM(SUM(AF7:AF33))</f>
        <v>567</v>
      </c>
      <c r="AG34" s="21">
        <f>SUM(AG7:AG33)</f>
        <v>580012.65000000014</v>
      </c>
    </row>
    <row r="35" spans="1:33" ht="27.75" customHeight="1">
      <c r="A35" s="49"/>
      <c r="B35" s="49"/>
      <c r="C35" s="50"/>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ht="25.5" customHeight="1">
      <c r="A36" s="51"/>
      <c r="B36" s="74"/>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row>
    <row r="37" spans="1:33" ht="34.5" customHeight="1">
      <c r="A37" s="27"/>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row>
    <row r="38" spans="1:33" ht="14.25" customHeight="1"/>
    <row r="39" spans="1:33" ht="14.25" customHeight="1"/>
    <row r="40" spans="1:33" ht="14.25" customHeight="1"/>
    <row r="41" spans="1:33" ht="14.25" customHeight="1"/>
    <row r="42" spans="1:33" ht="14.25" customHeight="1"/>
    <row r="43" spans="1:33" ht="14.25" customHeight="1"/>
    <row r="44" spans="1:33" ht="14.25" customHeight="1"/>
    <row r="45" spans="1:33" ht="14.25" customHeight="1"/>
    <row r="46" spans="1:33" ht="14.25" customHeight="1"/>
    <row r="47" spans="1:33" ht="14.25" customHeight="1"/>
    <row r="48" spans="1:33" ht="14.25" customHeight="1"/>
    <row r="49" s="39" customFormat="1" ht="14.25" customHeight="1"/>
    <row r="50" s="39" customFormat="1" ht="14.25" customHeight="1"/>
    <row r="51" s="39" customFormat="1" ht="14.25" customHeight="1"/>
    <row r="52" s="39" customFormat="1" ht="14.25" customHeight="1"/>
    <row r="53" s="39" customFormat="1" ht="14.25" customHeight="1"/>
    <row r="54" s="39" customFormat="1" ht="14.25" customHeight="1"/>
    <row r="55" s="39" customFormat="1" ht="14.25" customHeight="1"/>
    <row r="56" s="39" customFormat="1" ht="14.25" customHeight="1"/>
    <row r="57" s="39" customFormat="1" ht="14.25" customHeight="1"/>
    <row r="58" s="39" customFormat="1" ht="14.25" customHeight="1"/>
    <row r="59" s="39" customFormat="1" ht="14.25" customHeight="1"/>
    <row r="60" s="39" customFormat="1" ht="14.25" customHeight="1"/>
    <row r="61" s="39" customFormat="1" ht="14.25" customHeight="1"/>
    <row r="62" s="39" customFormat="1" ht="14.25" customHeight="1"/>
    <row r="63" s="39" customFormat="1" ht="14.25" customHeight="1"/>
    <row r="64" s="39" customFormat="1" ht="14.25" customHeight="1"/>
    <row r="65" s="39" customFormat="1" ht="14.25" customHeight="1"/>
    <row r="66" s="39" customFormat="1" ht="14.25" customHeight="1"/>
    <row r="67" s="39" customFormat="1" ht="14.25" customHeight="1"/>
    <row r="68" s="39" customFormat="1" ht="14.25" customHeight="1"/>
    <row r="69" s="39" customFormat="1" ht="14.25" customHeight="1"/>
    <row r="70" s="39" customFormat="1" ht="14.25" customHeight="1"/>
    <row r="71" s="39" customFormat="1" ht="14.25" customHeight="1"/>
    <row r="72" s="39" customFormat="1" ht="14.25" customHeight="1"/>
    <row r="73" s="39" customFormat="1" ht="14.25" customHeight="1"/>
    <row r="74" s="39" customFormat="1" ht="14.25" customHeight="1"/>
    <row r="75" s="39" customFormat="1" ht="14.25" customHeight="1"/>
    <row r="76" s="39" customFormat="1" ht="14.25" customHeight="1"/>
    <row r="77" s="39" customFormat="1" ht="14.25" customHeight="1"/>
    <row r="78" s="39" customFormat="1" ht="14.25" customHeight="1"/>
    <row r="79" s="39" customFormat="1" ht="14.25" customHeight="1"/>
    <row r="80" s="39" customFormat="1" ht="14.25" customHeight="1"/>
    <row r="81" s="39" customFormat="1" ht="14.25" customHeight="1"/>
    <row r="82" s="39" customFormat="1" ht="14.25" customHeight="1"/>
    <row r="83" s="39" customFormat="1" ht="14.25" customHeight="1"/>
    <row r="84" s="39" customFormat="1" ht="14.25" customHeight="1"/>
    <row r="85" s="39" customFormat="1" ht="14.25" customHeight="1"/>
    <row r="86" s="39" customFormat="1" ht="14.25" customHeight="1"/>
    <row r="87" s="39" customFormat="1" ht="14.25" customHeight="1"/>
    <row r="88" s="39" customFormat="1" ht="14.25" customHeight="1"/>
    <row r="89" s="39" customFormat="1" ht="14.25" customHeight="1"/>
    <row r="90" s="39" customFormat="1" ht="14.25" customHeight="1"/>
    <row r="91" s="39" customFormat="1" ht="14.25" customHeight="1"/>
    <row r="92" s="39" customFormat="1" ht="14.25" customHeight="1"/>
    <row r="93" s="39" customFormat="1" ht="14.25" customHeight="1"/>
    <row r="94" s="39" customFormat="1" ht="14.25" customHeight="1"/>
    <row r="95" s="39" customFormat="1" ht="14.25" customHeight="1"/>
    <row r="96" s="39" customFormat="1" ht="14.25" customHeight="1"/>
    <row r="97" s="39" customFormat="1" ht="14.25" customHeight="1"/>
    <row r="98" s="39" customFormat="1" ht="14.25" customHeight="1"/>
    <row r="99" s="39" customFormat="1" ht="14.25" customHeight="1"/>
    <row r="100" s="39" customFormat="1" ht="14.25" customHeight="1"/>
    <row r="101" s="39" customFormat="1" ht="14.25" customHeight="1"/>
    <row r="102" s="39" customFormat="1" ht="14.25" customHeight="1"/>
    <row r="103" s="39" customFormat="1" ht="14.25" customHeight="1"/>
    <row r="104" s="39" customFormat="1" ht="14.25" customHeight="1"/>
    <row r="105" s="39" customFormat="1" ht="14.25" customHeight="1"/>
    <row r="106" s="39" customFormat="1" ht="14.25" customHeight="1"/>
    <row r="107" s="39" customFormat="1" ht="14.25" customHeight="1"/>
    <row r="108" s="39" customFormat="1" ht="14.25" customHeight="1"/>
    <row r="109" s="39" customFormat="1" ht="14.25" customHeight="1"/>
    <row r="110" s="39" customFormat="1" ht="14.25" customHeight="1"/>
    <row r="111" s="39" customFormat="1" ht="14.25" customHeight="1"/>
    <row r="112" s="39" customFormat="1" ht="14.25" customHeight="1"/>
    <row r="113" s="39" customFormat="1" ht="14.25" customHeight="1"/>
    <row r="114" s="39" customFormat="1" ht="14.25" customHeight="1"/>
    <row r="115" s="39" customFormat="1" ht="14.25" customHeight="1"/>
    <row r="116" s="39" customFormat="1" ht="14.25" customHeight="1"/>
    <row r="117" s="39" customFormat="1" ht="14.25" customHeight="1"/>
    <row r="118" s="39" customFormat="1" ht="14.25" customHeight="1"/>
    <row r="119" s="39" customFormat="1" ht="14.25" customHeight="1"/>
    <row r="120" s="39" customFormat="1" ht="14.25" customHeight="1"/>
    <row r="121" s="39" customFormat="1" ht="14.25" customHeight="1"/>
    <row r="122" s="39" customFormat="1" ht="14.25" customHeight="1"/>
    <row r="123" s="39" customFormat="1" ht="14.25" customHeight="1"/>
    <row r="124" s="39" customFormat="1" ht="14.25" customHeight="1"/>
    <row r="125" s="39" customFormat="1" ht="14.25" customHeight="1"/>
    <row r="126" s="39" customFormat="1" ht="14.25" customHeight="1"/>
    <row r="127" s="39" customFormat="1" ht="14.25" customHeight="1"/>
    <row r="128" s="39" customFormat="1" ht="14.25" customHeight="1"/>
    <row r="129" s="39" customFormat="1" ht="14.25" customHeight="1"/>
    <row r="130" s="39" customFormat="1" ht="14.25" customHeight="1"/>
    <row r="131" s="39" customFormat="1" ht="14.25" customHeight="1"/>
    <row r="132" s="39" customFormat="1" ht="14.25" customHeight="1"/>
    <row r="133" s="39" customFormat="1" ht="14.25" customHeight="1"/>
    <row r="134" s="39" customFormat="1" ht="14.25" customHeight="1"/>
    <row r="135" s="39" customFormat="1" ht="14.25" customHeight="1"/>
    <row r="136" s="39" customFormat="1" ht="14.25" customHeight="1"/>
    <row r="137" s="39" customFormat="1" ht="14.25" customHeight="1"/>
    <row r="138" s="39" customFormat="1" ht="14.25" customHeight="1"/>
    <row r="139" s="39" customFormat="1" ht="14.25" customHeight="1"/>
    <row r="140" s="39" customFormat="1" ht="14.25" customHeight="1"/>
    <row r="141" s="39" customFormat="1" ht="14.25" customHeight="1"/>
    <row r="142" s="39" customFormat="1" ht="14.25" customHeight="1"/>
    <row r="143" s="39" customFormat="1" ht="14.25" customHeight="1"/>
    <row r="144" s="39" customFormat="1" ht="14.25" customHeight="1"/>
    <row r="145" s="39" customFormat="1" ht="14.25" customHeight="1"/>
    <row r="146" s="39" customFormat="1" ht="14.25" customHeight="1"/>
    <row r="147" s="39" customFormat="1" ht="14.25" customHeight="1"/>
    <row r="148" s="39" customFormat="1" ht="14.25" customHeight="1"/>
    <row r="149" s="39" customFormat="1" ht="14.25" customHeight="1"/>
    <row r="150" s="39" customFormat="1" ht="14.25" customHeight="1"/>
    <row r="151" s="39" customFormat="1" ht="14.25" customHeight="1"/>
    <row r="152" s="39" customFormat="1" ht="14.25" customHeight="1"/>
    <row r="153" s="39" customFormat="1" ht="14.25" customHeight="1"/>
    <row r="154" s="39" customFormat="1" ht="14.25" customHeight="1"/>
    <row r="155" s="39" customFormat="1" ht="14.25" customHeight="1"/>
    <row r="156" s="39" customFormat="1" ht="14.25" customHeight="1"/>
    <row r="157" s="39" customFormat="1" ht="14.25" customHeight="1"/>
    <row r="158" s="39" customFormat="1" ht="14.25" customHeight="1"/>
    <row r="159" s="39" customFormat="1" ht="14.25" customHeight="1"/>
    <row r="160" s="39" customFormat="1" ht="14.25" customHeight="1"/>
    <row r="161" s="39" customFormat="1" ht="14.25" customHeight="1"/>
    <row r="162" s="39" customFormat="1" ht="14.25" customHeight="1"/>
    <row r="163" s="39" customFormat="1" ht="14.25" customHeight="1"/>
    <row r="164" s="39" customFormat="1" ht="14.25" customHeight="1"/>
    <row r="165" s="39" customFormat="1" ht="14.25" customHeight="1"/>
    <row r="166" s="39" customFormat="1" ht="14.25" customHeight="1"/>
    <row r="167" s="39" customFormat="1" ht="14.25" customHeight="1"/>
    <row r="168" s="39" customFormat="1" ht="14.25" customHeight="1"/>
    <row r="169" s="39" customFormat="1" ht="14.25" customHeight="1"/>
    <row r="170" s="39" customFormat="1" ht="14.25" customHeight="1"/>
    <row r="171" s="39" customFormat="1" ht="14.25" customHeight="1"/>
    <row r="172" s="39" customFormat="1" ht="14.25" customHeight="1"/>
    <row r="173" s="39" customFormat="1" ht="14.25" customHeight="1"/>
    <row r="174" s="39" customFormat="1" ht="14.25" customHeight="1"/>
    <row r="175" s="39" customFormat="1" ht="14.25" customHeight="1"/>
    <row r="176" s="39" customFormat="1" ht="14.25" customHeight="1"/>
    <row r="177" s="39" customFormat="1" ht="14.25" customHeight="1"/>
    <row r="178" s="39" customFormat="1" ht="14.25" customHeight="1"/>
    <row r="179" s="39" customFormat="1" ht="14.25" customHeight="1"/>
    <row r="180" s="39" customFormat="1" ht="14.25" customHeight="1"/>
    <row r="181" s="39" customFormat="1" ht="14.25" customHeight="1"/>
    <row r="182" s="39" customFormat="1" ht="14.25" customHeight="1"/>
    <row r="183" s="39" customFormat="1" ht="14.25" customHeight="1"/>
    <row r="184" s="39" customFormat="1" ht="14.25" customHeight="1"/>
    <row r="185" s="39" customFormat="1" ht="14.25" customHeight="1"/>
    <row r="186" s="39" customFormat="1" ht="14.25" customHeight="1"/>
    <row r="187" s="39" customFormat="1" ht="14.25" customHeight="1"/>
    <row r="188" s="39" customFormat="1" ht="14.25" customHeight="1"/>
    <row r="189" s="39" customFormat="1" ht="14.25" customHeight="1"/>
    <row r="190" s="39" customFormat="1" ht="14.25" customHeight="1"/>
    <row r="191" s="39" customFormat="1" ht="14.25" customHeight="1"/>
    <row r="192" s="39" customFormat="1" ht="14.25" customHeight="1"/>
    <row r="193" s="39" customFormat="1" ht="14.25" customHeight="1"/>
    <row r="194" s="39" customFormat="1" ht="14.25" customHeight="1"/>
    <row r="195" s="39" customFormat="1" ht="14.25" customHeight="1"/>
    <row r="196" s="39" customFormat="1" ht="14.25" customHeight="1"/>
    <row r="197" s="39" customFormat="1" ht="14.25" customHeight="1"/>
    <row r="198" s="39" customFormat="1" ht="14.25" customHeight="1"/>
    <row r="199" s="39" customFormat="1" ht="14.25" customHeight="1"/>
    <row r="200" s="39" customFormat="1" ht="14.25" customHeight="1"/>
    <row r="201" s="39" customFormat="1" ht="14.25" customHeight="1"/>
    <row r="202" s="39" customFormat="1" ht="14.25" customHeight="1"/>
    <row r="203" s="39" customFormat="1" ht="14.25" customHeight="1"/>
    <row r="204" s="39" customFormat="1" ht="14.25" customHeight="1"/>
    <row r="205" s="39" customFormat="1" ht="14.25" customHeight="1"/>
    <row r="206" s="39" customFormat="1" ht="14.25" customHeight="1"/>
    <row r="207" s="39" customFormat="1" ht="14.25" customHeight="1"/>
    <row r="208" s="39" customFormat="1" ht="14.25" customHeight="1"/>
    <row r="209" s="39" customFormat="1" ht="14.25" customHeight="1"/>
    <row r="210" s="39" customFormat="1" ht="14.25" customHeight="1"/>
    <row r="211" s="39" customFormat="1" ht="14.25" customHeight="1"/>
    <row r="212" s="39" customFormat="1" ht="14.25" customHeight="1"/>
    <row r="213" s="39" customFormat="1" ht="14.25" customHeight="1"/>
    <row r="214" s="39" customFormat="1" ht="14.25" customHeight="1"/>
    <row r="215" s="39" customFormat="1" ht="14.25" customHeight="1"/>
    <row r="216" s="39" customFormat="1" ht="14.25" customHeight="1"/>
    <row r="217" s="39" customFormat="1" ht="14.25" customHeight="1"/>
    <row r="218" s="39" customFormat="1" ht="14.25" customHeight="1"/>
    <row r="219" s="39" customFormat="1" ht="14.25" customHeight="1"/>
    <row r="220" s="39" customFormat="1" ht="14.25" customHeight="1"/>
    <row r="221" s="39" customFormat="1" ht="14.25" customHeight="1"/>
    <row r="222" s="39" customFormat="1" ht="14.25" customHeight="1"/>
    <row r="223" s="39" customFormat="1" ht="14.25" customHeight="1"/>
    <row r="224" s="39" customFormat="1" ht="14.25" customHeight="1"/>
    <row r="225" s="39" customFormat="1" ht="14.25" customHeight="1"/>
    <row r="226" s="39" customFormat="1" ht="14.25" customHeight="1"/>
    <row r="227" s="39" customFormat="1" ht="14.25" customHeight="1"/>
    <row r="228" s="39" customFormat="1" ht="14.25" customHeight="1"/>
    <row r="229" s="39" customFormat="1" ht="14.25" customHeight="1"/>
    <row r="230" s="39" customFormat="1" ht="14.25" customHeight="1"/>
    <row r="231" s="39" customFormat="1" ht="14.25" customHeight="1"/>
    <row r="232" s="39" customFormat="1" ht="14.25" customHeight="1"/>
    <row r="233" s="39" customFormat="1" ht="14.25" customHeight="1"/>
    <row r="234" s="39" customFormat="1" ht="14.25" customHeight="1"/>
    <row r="235" s="39" customFormat="1" ht="14.25" customHeight="1"/>
    <row r="236" s="39" customFormat="1" ht="14.25" customHeight="1"/>
    <row r="237" s="39" customFormat="1" ht="14.25" customHeight="1"/>
    <row r="238" s="39" customFormat="1" ht="14.25" customHeight="1"/>
    <row r="239" s="39" customFormat="1" ht="14.25" customHeight="1"/>
    <row r="240" s="39" customFormat="1" ht="14.25" customHeight="1"/>
    <row r="241" s="39" customFormat="1" ht="14.25" customHeight="1"/>
    <row r="242" s="39" customFormat="1" ht="14.25" customHeight="1"/>
    <row r="243" s="39" customFormat="1" ht="14.25" customHeight="1"/>
    <row r="244" s="39" customFormat="1" ht="14.25" customHeight="1"/>
    <row r="245" s="39" customFormat="1" ht="14.25" customHeight="1"/>
    <row r="246" s="39" customFormat="1" ht="14.25" customHeight="1"/>
    <row r="247" s="39" customFormat="1" ht="14.25" customHeight="1"/>
    <row r="248" s="39" customFormat="1" ht="14.25" customHeight="1"/>
    <row r="249" s="39" customFormat="1" ht="14.25" customHeight="1"/>
    <row r="250" s="39" customFormat="1" ht="14.25" customHeight="1"/>
    <row r="251" s="39" customFormat="1" ht="14.25" customHeight="1"/>
    <row r="252" s="39" customFormat="1" ht="14.25" customHeight="1"/>
    <row r="253" s="39" customFormat="1" ht="14.25" customHeight="1"/>
    <row r="254" s="39" customFormat="1" ht="14.25" customHeight="1"/>
    <row r="255" s="39" customFormat="1" ht="14.25" customHeight="1"/>
    <row r="256" s="39" customFormat="1" ht="14.25" customHeight="1"/>
    <row r="257" s="39" customFormat="1" ht="14.25" customHeight="1"/>
    <row r="258" s="39" customFormat="1" ht="14.25" customHeight="1"/>
    <row r="259" s="39" customFormat="1" ht="14.25" customHeight="1"/>
    <row r="260" s="39" customFormat="1" ht="14.25" customHeight="1"/>
    <row r="261" s="39" customFormat="1" ht="14.25" customHeight="1"/>
    <row r="262" s="39" customFormat="1" ht="14.25" customHeight="1"/>
    <row r="263" s="39" customFormat="1" ht="14.25" customHeight="1"/>
    <row r="264" s="39" customFormat="1" ht="14.25" customHeight="1"/>
    <row r="265" s="39" customFormat="1" ht="14.25" customHeight="1"/>
    <row r="266" s="39" customFormat="1" ht="14.25" customHeight="1"/>
    <row r="267" s="39" customFormat="1" ht="14.25" customHeight="1"/>
    <row r="268" s="39" customFormat="1" ht="14.25" customHeight="1"/>
    <row r="269" s="39" customFormat="1" ht="14.25" customHeight="1"/>
    <row r="270" s="39" customFormat="1" ht="14.25" customHeight="1"/>
    <row r="271" s="39" customFormat="1" ht="14.25" customHeight="1"/>
    <row r="272" s="39" customFormat="1" ht="14.25" customHeight="1"/>
    <row r="273" s="39" customFormat="1" ht="14.25" customHeight="1"/>
    <row r="274" s="39" customFormat="1" ht="14.25" customHeight="1"/>
    <row r="275" s="39" customFormat="1" ht="14.25" customHeight="1"/>
    <row r="276" s="39" customFormat="1" ht="14.25" customHeight="1"/>
    <row r="277" s="39" customFormat="1" ht="14.25" customHeight="1"/>
    <row r="278" s="39" customFormat="1" ht="14.25" customHeight="1"/>
    <row r="279" s="39" customFormat="1" ht="14.25" customHeight="1"/>
    <row r="280" s="39" customFormat="1" ht="14.25" customHeight="1"/>
    <row r="281" s="39" customFormat="1" ht="14.25" customHeight="1"/>
    <row r="282" s="39" customFormat="1" ht="14.25" customHeight="1"/>
    <row r="283" s="39" customFormat="1" ht="14.25" customHeight="1"/>
    <row r="284" s="39" customFormat="1" ht="14.25" customHeight="1"/>
    <row r="285" s="39" customFormat="1" ht="14.25" customHeight="1"/>
    <row r="286" s="39" customFormat="1" ht="14.25" customHeight="1"/>
    <row r="287" s="39" customFormat="1" ht="14.25" customHeight="1"/>
    <row r="288" s="39" customFormat="1" ht="14.25" customHeight="1"/>
    <row r="289" s="39" customFormat="1" ht="14.25" customHeight="1"/>
    <row r="290" s="39" customFormat="1" ht="14.25" customHeight="1"/>
    <row r="291" s="39" customFormat="1" ht="14.25" customHeight="1"/>
    <row r="292" s="39" customFormat="1" ht="14.25" customHeight="1"/>
    <row r="293" s="39" customFormat="1" ht="14.25" customHeight="1"/>
    <row r="294" s="39" customFormat="1" ht="14.25" customHeight="1"/>
    <row r="295" s="39" customFormat="1" ht="14.25" customHeight="1"/>
    <row r="296" s="39" customFormat="1" ht="14.25" customHeight="1"/>
    <row r="297" s="39" customFormat="1" ht="14.25" customHeight="1"/>
    <row r="298" s="39" customFormat="1" ht="14.25" customHeight="1"/>
    <row r="299" s="39" customFormat="1" ht="14.25" customHeight="1"/>
    <row r="300" s="39" customFormat="1" ht="14.25" customHeight="1"/>
    <row r="301" s="39" customFormat="1" ht="14.25" customHeight="1"/>
    <row r="302" s="39" customFormat="1" ht="14.25" customHeight="1"/>
    <row r="303" s="39" customFormat="1" ht="14.25" customHeight="1"/>
    <row r="304" s="39" customFormat="1" ht="14.25" customHeight="1"/>
    <row r="305" s="39" customFormat="1" ht="14.25" customHeight="1"/>
    <row r="306" s="39" customFormat="1" ht="14.25" customHeight="1"/>
    <row r="307" s="39" customFormat="1" ht="14.25" customHeight="1"/>
    <row r="308" s="39" customFormat="1" ht="14.25" customHeight="1"/>
    <row r="309" s="39" customFormat="1" ht="14.25" customHeight="1"/>
    <row r="310" s="39" customFormat="1" ht="14.25" customHeight="1"/>
    <row r="311" s="39" customFormat="1" ht="14.25" customHeight="1"/>
    <row r="312" s="39" customFormat="1" ht="14.25" customHeight="1"/>
    <row r="313" s="39" customFormat="1" ht="14.25" customHeight="1"/>
    <row r="314" s="39" customFormat="1" ht="14.25" customHeight="1"/>
    <row r="315" s="39" customFormat="1" ht="14.25" customHeight="1"/>
    <row r="316" s="39" customFormat="1" ht="14.25" customHeight="1"/>
    <row r="317" s="39" customFormat="1" ht="14.25" customHeight="1"/>
    <row r="318" s="39" customFormat="1" ht="14.25" customHeight="1"/>
    <row r="319" s="39" customFormat="1" ht="14.25" customHeight="1"/>
    <row r="320" s="39" customFormat="1" ht="14.25" customHeight="1"/>
    <row r="321" s="39" customFormat="1" ht="14.25" customHeight="1"/>
    <row r="322" s="39" customFormat="1" ht="14.25" customHeight="1"/>
    <row r="323" s="39" customFormat="1" ht="14.25" customHeight="1"/>
    <row r="324" s="39" customFormat="1" ht="14.25" customHeight="1"/>
    <row r="325" s="39" customFormat="1" ht="14.25" customHeight="1"/>
    <row r="326" s="39" customFormat="1" ht="14.25" customHeight="1"/>
    <row r="327" s="39" customFormat="1" ht="14.25" customHeight="1"/>
    <row r="328" s="39" customFormat="1" ht="14.25" customHeight="1"/>
    <row r="329" s="39" customFormat="1" ht="14.25" customHeight="1"/>
    <row r="330" s="39" customFormat="1" ht="14.25" customHeight="1"/>
    <row r="331" s="39" customFormat="1" ht="14.25" customHeight="1"/>
    <row r="332" s="39" customFormat="1" ht="14.25" customHeight="1"/>
    <row r="333" s="39" customFormat="1" ht="14.25" customHeight="1"/>
    <row r="334" s="39" customFormat="1" ht="14.25" customHeight="1"/>
    <row r="335" s="39" customFormat="1" ht="14.25" customHeight="1"/>
    <row r="336" s="39" customFormat="1" ht="14.25" customHeight="1"/>
    <row r="337" s="39" customFormat="1" ht="14.25" customHeight="1"/>
    <row r="338" s="39" customFormat="1" ht="14.25" customHeight="1"/>
    <row r="339" s="39" customFormat="1" ht="14.25" customHeight="1"/>
    <row r="340" s="39" customFormat="1" ht="14.25" customHeight="1"/>
    <row r="341" s="39" customFormat="1" ht="14.25" customHeight="1"/>
    <row r="342" s="39" customFormat="1" ht="14.25" customHeight="1"/>
    <row r="343" s="39" customFormat="1" ht="14.25" customHeight="1"/>
    <row r="344" s="39" customFormat="1" ht="14.25" customHeight="1"/>
    <row r="345" s="39" customFormat="1" ht="14.25" customHeight="1"/>
    <row r="346" s="39" customFormat="1" ht="14.25" customHeight="1"/>
    <row r="347" s="39" customFormat="1" ht="14.25" customHeight="1"/>
    <row r="348" s="39" customFormat="1" ht="14.25" customHeight="1"/>
    <row r="349" s="39" customFormat="1" ht="14.25" customHeight="1"/>
    <row r="350" s="39" customFormat="1" ht="14.25" customHeight="1"/>
    <row r="351" s="39" customFormat="1" ht="14.25" customHeight="1"/>
    <row r="352" s="39" customFormat="1" ht="14.25" customHeight="1"/>
    <row r="353" s="39" customFormat="1" ht="14.25" customHeight="1"/>
    <row r="354" s="39" customFormat="1" ht="14.25" customHeight="1"/>
    <row r="355" s="39" customFormat="1" ht="14.25" customHeight="1"/>
    <row r="356" s="39" customFormat="1" ht="14.25" customHeight="1"/>
    <row r="357" s="39" customFormat="1" ht="14.25" customHeight="1"/>
    <row r="358" s="39" customFormat="1" ht="14.25" customHeight="1"/>
    <row r="359" s="39" customFormat="1" ht="14.25" customHeight="1"/>
    <row r="360" s="39" customFormat="1" ht="14.25" customHeight="1"/>
    <row r="361" s="39" customFormat="1" ht="14.25" customHeight="1"/>
    <row r="362" s="39" customFormat="1" ht="14.25" customHeight="1"/>
    <row r="363" s="39" customFormat="1" ht="14.25" customHeight="1"/>
    <row r="364" s="39" customFormat="1" ht="14.25" customHeight="1"/>
    <row r="365" s="39" customFormat="1" ht="14.25" customHeight="1"/>
    <row r="366" s="39" customFormat="1" ht="14.25" customHeight="1"/>
    <row r="367" s="39" customFormat="1" ht="14.25" customHeight="1"/>
    <row r="368" s="39" customFormat="1" ht="14.25" customHeight="1"/>
    <row r="369" s="39" customFormat="1" ht="14.25" customHeight="1"/>
    <row r="370" s="39" customFormat="1" ht="14.25" customHeight="1"/>
    <row r="371" s="39" customFormat="1" ht="14.25" customHeight="1"/>
    <row r="372" s="39" customFormat="1" ht="14.25" customHeight="1"/>
    <row r="373" s="39" customFormat="1" ht="14.25" customHeight="1"/>
    <row r="374" s="39" customFormat="1" ht="14.25" customHeight="1"/>
    <row r="375" s="39" customFormat="1" ht="14.25" customHeight="1"/>
    <row r="376" s="39" customFormat="1" ht="14.25" customHeight="1"/>
    <row r="377" s="39" customFormat="1" ht="14.25" customHeight="1"/>
    <row r="378" s="39" customFormat="1" ht="14.25" customHeight="1"/>
    <row r="379" s="39" customFormat="1" ht="14.25" customHeight="1"/>
    <row r="380" s="39" customFormat="1" ht="14.25" customHeight="1"/>
    <row r="381" s="39" customFormat="1" ht="14.25" customHeight="1"/>
    <row r="382" s="39" customFormat="1" ht="14.25" customHeight="1"/>
    <row r="383" s="39" customFormat="1" ht="14.25" customHeight="1"/>
    <row r="384" s="39" customFormat="1" ht="14.25" customHeight="1"/>
    <row r="385" s="39" customFormat="1" ht="14.25" customHeight="1"/>
    <row r="386" s="39" customFormat="1" ht="14.25" customHeight="1"/>
    <row r="387" s="39" customFormat="1" ht="14.25" customHeight="1"/>
    <row r="388" s="39" customFormat="1" ht="14.25" customHeight="1"/>
    <row r="389" s="39" customFormat="1" ht="14.25" customHeight="1"/>
    <row r="390" s="39" customFormat="1" ht="14.25" customHeight="1"/>
    <row r="391" s="39" customFormat="1" ht="14.25" customHeight="1"/>
    <row r="392" s="39" customFormat="1" ht="14.25" customHeight="1"/>
    <row r="393" s="39" customFormat="1" ht="14.25" customHeight="1"/>
    <row r="394" s="39" customFormat="1" ht="14.25" customHeight="1"/>
    <row r="395" s="39" customFormat="1" ht="14.25" customHeight="1"/>
    <row r="396" s="39" customFormat="1" ht="14.25" customHeight="1"/>
    <row r="397" s="39" customFormat="1" ht="14.25" customHeight="1"/>
    <row r="398" s="39" customFormat="1" ht="14.25" customHeight="1"/>
    <row r="399" s="39" customFormat="1" ht="14.25" customHeight="1"/>
    <row r="400" s="39" customFormat="1" ht="14.25" customHeight="1"/>
    <row r="401" s="39" customFormat="1" ht="14.25" customHeight="1"/>
    <row r="402" s="39" customFormat="1" ht="14.25" customHeight="1"/>
    <row r="403" s="39" customFormat="1" ht="14.25" customHeight="1"/>
    <row r="404" s="39" customFormat="1" ht="14.25" customHeight="1"/>
    <row r="405" s="39" customFormat="1" ht="14.25" customHeight="1"/>
    <row r="406" s="39" customFormat="1" ht="14.25" customHeight="1"/>
    <row r="407" s="39" customFormat="1" ht="14.25" customHeight="1"/>
    <row r="408" s="39" customFormat="1" ht="14.25" customHeight="1"/>
    <row r="409" s="39" customFormat="1" ht="14.25" customHeight="1"/>
    <row r="410" s="39" customFormat="1" ht="14.25" customHeight="1"/>
    <row r="411" s="39" customFormat="1" ht="14.25" customHeight="1"/>
    <row r="412" s="39" customFormat="1" ht="14.25" customHeight="1"/>
    <row r="413" s="39" customFormat="1" ht="14.25" customHeight="1"/>
    <row r="414" s="39" customFormat="1" ht="14.25" customHeight="1"/>
    <row r="415" s="39" customFormat="1" ht="14.25" customHeight="1"/>
    <row r="416" s="39" customFormat="1" ht="14.25" customHeight="1"/>
    <row r="417" s="39" customFormat="1" ht="14.25" customHeight="1"/>
    <row r="418" s="39" customFormat="1" ht="14.25" customHeight="1"/>
    <row r="419" s="39" customFormat="1" ht="14.25" customHeight="1"/>
    <row r="420" s="39" customFormat="1" ht="14.25" customHeight="1"/>
    <row r="421" s="39" customFormat="1" ht="14.25" customHeight="1"/>
    <row r="422" s="39" customFormat="1" ht="14.25" customHeight="1"/>
    <row r="423" s="39" customFormat="1" ht="14.25" customHeight="1"/>
    <row r="424" s="39" customFormat="1" ht="14.25" customHeight="1"/>
    <row r="425" s="39" customFormat="1" ht="14.25" customHeight="1"/>
    <row r="426" s="39" customFormat="1" ht="14.25" customHeight="1"/>
    <row r="427" s="39" customFormat="1" ht="14.25" customHeight="1"/>
    <row r="428" s="39" customFormat="1" ht="14.25" customHeight="1"/>
    <row r="429" s="39" customFormat="1" ht="14.25" customHeight="1"/>
    <row r="430" s="39" customFormat="1" ht="14.25" customHeight="1"/>
    <row r="431" s="39" customFormat="1" ht="14.25" customHeight="1"/>
    <row r="432" s="39" customFormat="1" ht="14.25" customHeight="1"/>
    <row r="433" s="39" customFormat="1" ht="14.25" customHeight="1"/>
    <row r="434" s="39" customFormat="1" ht="14.25" customHeight="1"/>
    <row r="435" s="39" customFormat="1" ht="14.25" customHeight="1"/>
    <row r="436" s="39" customFormat="1" ht="14.25" customHeight="1"/>
    <row r="437" s="39" customFormat="1" ht="14.25" customHeight="1"/>
    <row r="438" s="39" customFormat="1" ht="14.25" customHeight="1"/>
    <row r="439" s="39" customFormat="1" ht="14.25" customHeight="1"/>
    <row r="440" s="39" customFormat="1" ht="14.25" customHeight="1"/>
    <row r="441" s="39" customFormat="1" ht="14.25" customHeight="1"/>
    <row r="442" s="39" customFormat="1" ht="14.25" customHeight="1"/>
    <row r="443" s="39" customFormat="1" ht="14.25" customHeight="1"/>
    <row r="444" s="39" customFormat="1" ht="14.25" customHeight="1"/>
    <row r="445" s="39" customFormat="1" ht="14.25" customHeight="1"/>
    <row r="446" s="39" customFormat="1" ht="14.25" customHeight="1"/>
    <row r="447" s="39" customFormat="1" ht="14.25" customHeight="1"/>
    <row r="448" s="39" customFormat="1" ht="14.25" customHeight="1"/>
    <row r="449" s="39" customFormat="1" ht="14.25" customHeight="1"/>
    <row r="450" s="39" customFormat="1" ht="14.25" customHeight="1"/>
    <row r="451" s="39" customFormat="1" ht="14.25" customHeight="1"/>
    <row r="452" s="39" customFormat="1" ht="14.25" customHeight="1"/>
    <row r="453" s="39" customFormat="1" ht="14.25" customHeight="1"/>
    <row r="454" s="39" customFormat="1" ht="14.25" customHeight="1"/>
    <row r="455" s="39" customFormat="1" ht="14.25" customHeight="1"/>
    <row r="456" s="39" customFormat="1" ht="14.25" customHeight="1"/>
    <row r="457" s="39" customFormat="1" ht="14.25" customHeight="1"/>
    <row r="458" s="39" customFormat="1" ht="14.25" customHeight="1"/>
    <row r="459" s="39" customFormat="1" ht="14.25" customHeight="1"/>
    <row r="460" s="39" customFormat="1" ht="14.25" customHeight="1"/>
    <row r="461" s="39" customFormat="1" ht="14.25" customHeight="1"/>
    <row r="462" s="39" customFormat="1" ht="14.25" customHeight="1"/>
    <row r="463" s="39" customFormat="1" ht="14.25" customHeight="1"/>
    <row r="464" s="39" customFormat="1" ht="14.25" customHeight="1"/>
    <row r="465" s="39" customFormat="1" ht="14.25" customHeight="1"/>
    <row r="466" s="39" customFormat="1" ht="14.25" customHeight="1"/>
    <row r="467" s="39" customFormat="1" ht="14.25" customHeight="1"/>
    <row r="468" s="39" customFormat="1" ht="14.25" customHeight="1"/>
    <row r="469" s="39" customFormat="1" ht="14.25" customHeight="1"/>
    <row r="470" s="39" customFormat="1" ht="14.25" customHeight="1"/>
    <row r="471" s="39" customFormat="1" ht="14.25" customHeight="1"/>
    <row r="472" s="39" customFormat="1" ht="14.25" customHeight="1"/>
    <row r="473" s="39" customFormat="1" ht="14.25" customHeight="1"/>
    <row r="474" s="39" customFormat="1" ht="14.25" customHeight="1"/>
    <row r="475" s="39" customFormat="1" ht="14.25" customHeight="1"/>
    <row r="476" s="39" customFormat="1" ht="14.25" customHeight="1"/>
    <row r="477" s="39" customFormat="1" ht="14.25" customHeight="1"/>
    <row r="478" s="39" customFormat="1" ht="14.25" customHeight="1"/>
    <row r="479" s="39" customFormat="1" ht="14.25" customHeight="1"/>
    <row r="480" s="39" customFormat="1" ht="14.25" customHeight="1"/>
    <row r="481" s="39" customFormat="1" ht="14.25" customHeight="1"/>
    <row r="482" s="39" customFormat="1" ht="14.25" customHeight="1"/>
    <row r="483" s="39" customFormat="1" ht="14.25" customHeight="1"/>
    <row r="484" s="39" customFormat="1" ht="14.25" customHeight="1"/>
    <row r="485" s="39" customFormat="1" ht="14.25" customHeight="1"/>
    <row r="486" s="39" customFormat="1" ht="14.25" customHeight="1"/>
    <row r="487" s="39" customFormat="1" ht="14.25" customHeight="1"/>
    <row r="488" s="39" customFormat="1" ht="14.25" customHeight="1"/>
    <row r="489" s="39" customFormat="1" ht="14.25" customHeight="1"/>
    <row r="490" s="39" customFormat="1" ht="14.25" customHeight="1"/>
    <row r="491" s="39" customFormat="1" ht="14.25" customHeight="1"/>
    <row r="492" s="39" customFormat="1" ht="14.25" customHeight="1"/>
    <row r="493" s="39" customFormat="1" ht="14.25" customHeight="1"/>
    <row r="494" s="39" customFormat="1" ht="14.25" customHeight="1"/>
    <row r="495" s="39" customFormat="1" ht="14.25" customHeight="1"/>
    <row r="496" s="39" customFormat="1" ht="14.25" customHeight="1"/>
    <row r="497" s="39" customFormat="1" ht="14.25" customHeight="1"/>
    <row r="498" s="39" customFormat="1" ht="14.25" customHeight="1"/>
    <row r="499" s="39" customFormat="1" ht="14.25" customHeight="1"/>
    <row r="500" s="39" customFormat="1" ht="14.25" customHeight="1"/>
    <row r="501" s="39" customFormat="1" ht="14.25" customHeight="1"/>
    <row r="502" s="39" customFormat="1" ht="14.25" customHeight="1"/>
    <row r="503" s="39" customFormat="1" ht="14.25" customHeight="1"/>
    <row r="504" s="39" customFormat="1" ht="14.25" customHeight="1"/>
    <row r="505" s="39" customFormat="1" ht="14.25" customHeight="1"/>
    <row r="506" s="39" customFormat="1" ht="14.25" customHeight="1"/>
    <row r="507" s="39" customFormat="1" ht="14.25" customHeight="1"/>
    <row r="508" s="39" customFormat="1" ht="14.25" customHeight="1"/>
    <row r="509" s="39" customFormat="1" ht="14.25" customHeight="1"/>
    <row r="510" s="39" customFormat="1" ht="14.25" customHeight="1"/>
    <row r="511" s="39" customFormat="1" ht="14.25" customHeight="1"/>
    <row r="512" s="39" customFormat="1" ht="14.25" customHeight="1"/>
    <row r="513" s="39" customFormat="1" ht="14.25" customHeight="1"/>
    <row r="514" s="39" customFormat="1" ht="14.25" customHeight="1"/>
    <row r="515" s="39" customFormat="1" ht="14.25" customHeight="1"/>
    <row r="516" s="39" customFormat="1" ht="14.25" customHeight="1"/>
    <row r="517" s="39" customFormat="1" ht="14.25" customHeight="1"/>
    <row r="518" s="39" customFormat="1" ht="14.25" customHeight="1"/>
    <row r="519" s="39" customFormat="1" ht="14.25" customHeight="1"/>
    <row r="520" s="39" customFormat="1" ht="14.25" customHeight="1"/>
    <row r="521" s="39" customFormat="1" ht="14.25" customHeight="1"/>
    <row r="522" s="39" customFormat="1" ht="14.25" customHeight="1"/>
    <row r="523" s="39" customFormat="1" ht="14.25" customHeight="1"/>
    <row r="524" s="39" customFormat="1" ht="14.25" customHeight="1"/>
    <row r="525" s="39" customFormat="1" ht="14.25" customHeight="1"/>
    <row r="526" s="39" customFormat="1" ht="14.25" customHeight="1"/>
    <row r="527" s="39" customFormat="1" ht="14.25" customHeight="1"/>
    <row r="528" s="39" customFormat="1" ht="14.25" customHeight="1"/>
    <row r="529" s="39" customFormat="1" ht="14.25" customHeight="1"/>
    <row r="530" s="39" customFormat="1" ht="14.25" customHeight="1"/>
    <row r="531" s="39" customFormat="1" ht="14.25" customHeight="1"/>
    <row r="532" s="39" customFormat="1" ht="14.25" customHeight="1"/>
    <row r="533" s="39" customFormat="1" ht="14.25" customHeight="1"/>
    <row r="534" s="39" customFormat="1" ht="14.25" customHeight="1"/>
    <row r="535" s="39" customFormat="1" ht="14.25" customHeight="1"/>
    <row r="536" s="39" customFormat="1" ht="14.25" customHeight="1"/>
    <row r="537" s="39" customFormat="1" ht="14.25" customHeight="1"/>
    <row r="538" s="39" customFormat="1" ht="14.25" customHeight="1"/>
    <row r="539" s="39" customFormat="1" ht="14.25" customHeight="1"/>
    <row r="540" s="39" customFormat="1" ht="14.25" customHeight="1"/>
    <row r="541" s="39" customFormat="1" ht="14.25" customHeight="1"/>
    <row r="542" s="39" customFormat="1" ht="14.25" customHeight="1"/>
    <row r="543" s="39" customFormat="1" ht="14.25" customHeight="1"/>
    <row r="544" s="39" customFormat="1" ht="14.25" customHeight="1"/>
    <row r="545" s="39" customFormat="1" ht="14.25" customHeight="1"/>
    <row r="546" s="39" customFormat="1" ht="14.25" customHeight="1"/>
    <row r="547" s="39" customFormat="1" ht="14.25" customHeight="1"/>
    <row r="548" s="39" customFormat="1" ht="14.25" customHeight="1"/>
    <row r="549" s="39" customFormat="1" ht="14.25" customHeight="1"/>
    <row r="550" s="39" customFormat="1" ht="14.25" customHeight="1"/>
    <row r="551" s="39" customFormat="1" ht="14.25" customHeight="1"/>
    <row r="552" s="39" customFormat="1" ht="14.25" customHeight="1"/>
    <row r="553" s="39" customFormat="1" ht="14.25" customHeight="1"/>
    <row r="554" s="39" customFormat="1" ht="14.25" customHeight="1"/>
    <row r="555" s="39" customFormat="1" ht="14.25" customHeight="1"/>
    <row r="556" s="39" customFormat="1" ht="14.25" customHeight="1"/>
    <row r="557" s="39" customFormat="1" ht="14.25" customHeight="1"/>
    <row r="558" s="39" customFormat="1" ht="14.25" customHeight="1"/>
    <row r="559" s="39" customFormat="1" ht="14.25" customHeight="1"/>
    <row r="560" s="39" customFormat="1" ht="14.25" customHeight="1"/>
    <row r="561" s="39" customFormat="1" ht="14.25" customHeight="1"/>
    <row r="562" s="39" customFormat="1" ht="14.25" customHeight="1"/>
    <row r="563" s="39" customFormat="1" ht="14.25" customHeight="1"/>
    <row r="564" s="39" customFormat="1" ht="14.25" customHeight="1"/>
    <row r="565" s="39" customFormat="1" ht="14.25" customHeight="1"/>
    <row r="566" s="39" customFormat="1" ht="14.25" customHeight="1"/>
    <row r="567" s="39" customFormat="1" ht="14.25" customHeight="1"/>
    <row r="568" s="39" customFormat="1" ht="14.25" customHeight="1"/>
    <row r="569" s="39" customFormat="1" ht="14.25" customHeight="1"/>
    <row r="570" s="39" customFormat="1" ht="14.25" customHeight="1"/>
    <row r="571" s="39" customFormat="1" ht="14.25" customHeight="1"/>
    <row r="572" s="39" customFormat="1" ht="14.25" customHeight="1"/>
    <row r="573" s="39" customFormat="1" ht="14.25" customHeight="1"/>
    <row r="574" s="39" customFormat="1" ht="14.25" customHeight="1"/>
    <row r="575" s="39" customFormat="1" ht="14.25" customHeight="1"/>
    <row r="576" s="39" customFormat="1" ht="14.25" customHeight="1"/>
    <row r="577" s="39" customFormat="1" ht="14.25" customHeight="1"/>
    <row r="578" s="39" customFormat="1" ht="14.25" customHeight="1"/>
    <row r="579" s="39" customFormat="1" ht="14.25" customHeight="1"/>
    <row r="580" s="39" customFormat="1" ht="14.25" customHeight="1"/>
    <row r="581" s="39" customFormat="1" ht="14.25" customHeight="1"/>
    <row r="582" s="39" customFormat="1" ht="14.25" customHeight="1"/>
    <row r="583" s="39" customFormat="1" ht="14.25" customHeight="1"/>
    <row r="584" s="39" customFormat="1" ht="14.25" customHeight="1"/>
    <row r="585" s="39" customFormat="1" ht="14.25" customHeight="1"/>
    <row r="586" s="39" customFormat="1" ht="14.25" customHeight="1"/>
    <row r="587" s="39" customFormat="1" ht="14.25" customHeight="1"/>
    <row r="588" s="39" customFormat="1" ht="14.25" customHeight="1"/>
    <row r="589" s="39" customFormat="1" ht="14.25" customHeight="1"/>
    <row r="590" s="39" customFormat="1" ht="14.25" customHeight="1"/>
    <row r="591" s="39" customFormat="1" ht="14.25" customHeight="1"/>
    <row r="592" s="39" customFormat="1" ht="14.25" customHeight="1"/>
    <row r="593" s="39" customFormat="1" ht="14.25" customHeight="1"/>
    <row r="594" s="39" customFormat="1" ht="14.25" customHeight="1"/>
    <row r="595" s="39" customFormat="1" ht="14.25" customHeight="1"/>
    <row r="596" s="39" customFormat="1" ht="14.25" customHeight="1"/>
    <row r="597" s="39" customFormat="1" ht="14.25" customHeight="1"/>
    <row r="598" s="39" customFormat="1" ht="14.25" customHeight="1"/>
    <row r="599" s="39" customFormat="1" ht="14.25" customHeight="1"/>
    <row r="600" s="39" customFormat="1" ht="14.25" customHeight="1"/>
    <row r="601" s="39" customFormat="1" ht="14.25" customHeight="1"/>
    <row r="602" s="39" customFormat="1" ht="14.25" customHeight="1"/>
    <row r="603" s="39" customFormat="1" ht="14.25" customHeight="1"/>
    <row r="604" s="39" customFormat="1" ht="14.25" customHeight="1"/>
    <row r="605" s="39" customFormat="1" ht="14.25" customHeight="1"/>
    <row r="606" s="39" customFormat="1" ht="14.25" customHeight="1"/>
    <row r="607" s="39" customFormat="1" ht="14.25" customHeight="1"/>
    <row r="608" s="39" customFormat="1" ht="14.25" customHeight="1"/>
    <row r="609" s="39" customFormat="1" ht="14.25" customHeight="1"/>
    <row r="610" s="39" customFormat="1" ht="14.25" customHeight="1"/>
    <row r="611" s="39" customFormat="1" ht="14.25" customHeight="1"/>
    <row r="612" s="39" customFormat="1" ht="14.25" customHeight="1"/>
    <row r="613" s="39" customFormat="1" ht="14.25" customHeight="1"/>
    <row r="614" s="39" customFormat="1" ht="14.25" customHeight="1"/>
    <row r="615" s="39" customFormat="1" ht="14.25" customHeight="1"/>
    <row r="616" s="39" customFormat="1" ht="14.25" customHeight="1"/>
    <row r="617" s="39" customFormat="1" ht="14.25" customHeight="1"/>
    <row r="618" s="39" customFormat="1" ht="14.25" customHeight="1"/>
    <row r="619" s="39" customFormat="1" ht="14.25" customHeight="1"/>
    <row r="620" s="39" customFormat="1" ht="14.25" customHeight="1"/>
    <row r="621" s="39" customFormat="1" ht="14.25" customHeight="1"/>
    <row r="622" s="39" customFormat="1" ht="14.25" customHeight="1"/>
    <row r="623" s="39" customFormat="1" ht="14.25" customHeight="1"/>
    <row r="624" s="39" customFormat="1" ht="14.25" customHeight="1"/>
    <row r="625" s="39" customFormat="1" ht="14.25" customHeight="1"/>
    <row r="626" s="39" customFormat="1" ht="14.25" customHeight="1"/>
    <row r="627" s="39" customFormat="1" ht="14.25" customHeight="1"/>
    <row r="628" s="39" customFormat="1" ht="14.25" customHeight="1"/>
    <row r="629" s="39" customFormat="1" ht="14.25" customHeight="1"/>
    <row r="630" s="39" customFormat="1" ht="14.25" customHeight="1"/>
    <row r="631" s="39" customFormat="1" ht="14.25" customHeight="1"/>
    <row r="632" s="39" customFormat="1" ht="14.25" customHeight="1"/>
    <row r="633" s="39" customFormat="1" ht="14.25" customHeight="1"/>
    <row r="634" s="39" customFormat="1" ht="14.25" customHeight="1"/>
    <row r="635" s="39" customFormat="1" ht="14.25" customHeight="1"/>
    <row r="636" s="39" customFormat="1" ht="14.25" customHeight="1"/>
    <row r="637" s="39" customFormat="1" ht="14.25" customHeight="1"/>
    <row r="638" s="39" customFormat="1" ht="14.25" customHeight="1"/>
    <row r="639" s="39" customFormat="1" ht="14.25" customHeight="1"/>
    <row r="640" s="39" customFormat="1" ht="14.25" customHeight="1"/>
    <row r="641" s="39" customFormat="1" ht="14.25" customHeight="1"/>
    <row r="642" s="39" customFormat="1" ht="14.25" customHeight="1"/>
    <row r="643" s="39" customFormat="1" ht="14.25" customHeight="1"/>
    <row r="644" s="39" customFormat="1" ht="14.25" customHeight="1"/>
    <row r="645" s="39" customFormat="1" ht="14.25" customHeight="1"/>
    <row r="646" s="39" customFormat="1" ht="14.25" customHeight="1"/>
    <row r="647" s="39" customFormat="1" ht="14.25" customHeight="1"/>
    <row r="648" s="39" customFormat="1" ht="14.25" customHeight="1"/>
    <row r="649" s="39" customFormat="1" ht="14.25" customHeight="1"/>
    <row r="650" s="39" customFormat="1" ht="14.25" customHeight="1"/>
    <row r="651" s="39" customFormat="1" ht="14.25" customHeight="1"/>
    <row r="652" s="39" customFormat="1" ht="14.25" customHeight="1"/>
    <row r="653" s="39" customFormat="1" ht="14.25" customHeight="1"/>
    <row r="654" s="39" customFormat="1" ht="14.25" customHeight="1"/>
    <row r="655" s="39" customFormat="1" ht="14.25" customHeight="1"/>
    <row r="656" s="39" customFormat="1" ht="14.25" customHeight="1"/>
    <row r="657" s="39" customFormat="1" ht="14.25" customHeight="1"/>
    <row r="658" s="39" customFormat="1" ht="14.25" customHeight="1"/>
    <row r="659" s="39" customFormat="1" ht="14.25" customHeight="1"/>
    <row r="660" s="39" customFormat="1" ht="14.25" customHeight="1"/>
    <row r="661" s="39" customFormat="1" ht="14.25" customHeight="1"/>
    <row r="662" s="39" customFormat="1" ht="14.25" customHeight="1"/>
    <row r="663" s="39" customFormat="1" ht="14.25" customHeight="1"/>
    <row r="664" s="39" customFormat="1" ht="14.25" customHeight="1"/>
    <row r="665" s="39" customFormat="1" ht="14.25" customHeight="1"/>
    <row r="666" s="39" customFormat="1" ht="14.25" customHeight="1"/>
    <row r="667" s="39" customFormat="1" ht="14.25" customHeight="1"/>
    <row r="668" s="39" customFormat="1" ht="14.25" customHeight="1"/>
    <row r="669" s="39" customFormat="1" ht="14.25" customHeight="1"/>
    <row r="670" s="39" customFormat="1" ht="14.25" customHeight="1"/>
    <row r="671" s="39" customFormat="1" ht="14.25" customHeight="1"/>
    <row r="672" s="39" customFormat="1" ht="14.25" customHeight="1"/>
    <row r="673" s="39" customFormat="1" ht="14.25" customHeight="1"/>
    <row r="674" s="39" customFormat="1" ht="14.25" customHeight="1"/>
    <row r="675" s="39" customFormat="1" ht="14.25" customHeight="1"/>
    <row r="676" s="39" customFormat="1" ht="14.25" customHeight="1"/>
    <row r="677" s="39" customFormat="1" ht="14.25" customHeight="1"/>
    <row r="678" s="39" customFormat="1" ht="14.25" customHeight="1"/>
    <row r="679" s="39" customFormat="1" ht="14.25" customHeight="1"/>
    <row r="680" s="39" customFormat="1" ht="14.25" customHeight="1"/>
    <row r="681" s="39" customFormat="1" ht="14.25" customHeight="1"/>
    <row r="682" s="39" customFormat="1" ht="14.25" customHeight="1"/>
    <row r="683" s="39" customFormat="1" ht="14.25" customHeight="1"/>
    <row r="684" s="39" customFormat="1" ht="14.25" customHeight="1"/>
    <row r="685" s="39" customFormat="1" ht="14.25" customHeight="1"/>
    <row r="686" s="39" customFormat="1" ht="14.25" customHeight="1"/>
    <row r="687" s="39" customFormat="1" ht="14.25" customHeight="1"/>
    <row r="688" s="39" customFormat="1" ht="14.25" customHeight="1"/>
    <row r="689" s="39" customFormat="1" ht="14.25" customHeight="1"/>
    <row r="690" s="39" customFormat="1" ht="14.25" customHeight="1"/>
    <row r="691" s="39" customFormat="1" ht="14.25" customHeight="1"/>
    <row r="692" s="39" customFormat="1" ht="14.25" customHeight="1"/>
    <row r="693" s="39" customFormat="1" ht="14.25" customHeight="1"/>
    <row r="694" s="39" customFormat="1" ht="14.25" customHeight="1"/>
    <row r="695" s="39" customFormat="1" ht="14.25" customHeight="1"/>
    <row r="696" s="39" customFormat="1" ht="14.25" customHeight="1"/>
    <row r="697" s="39" customFormat="1" ht="14.25" customHeight="1"/>
    <row r="698" s="39" customFormat="1" ht="14.25" customHeight="1"/>
    <row r="699" s="39" customFormat="1" ht="14.25" customHeight="1"/>
    <row r="700" s="39" customFormat="1" ht="14.25" customHeight="1"/>
    <row r="701" s="39" customFormat="1" ht="14.25" customHeight="1"/>
    <row r="702" s="39" customFormat="1" ht="14.25" customHeight="1"/>
    <row r="703" s="39" customFormat="1" ht="14.25" customHeight="1"/>
    <row r="704" s="39" customFormat="1" ht="14.25" customHeight="1"/>
    <row r="705" s="39" customFormat="1" ht="14.25" customHeight="1"/>
    <row r="706" s="39" customFormat="1" ht="14.25" customHeight="1"/>
    <row r="707" s="39" customFormat="1" ht="14.25" customHeight="1"/>
    <row r="708" s="39" customFormat="1" ht="14.25" customHeight="1"/>
    <row r="709" s="39" customFormat="1" ht="14.25" customHeight="1"/>
    <row r="710" s="39" customFormat="1" ht="14.25" customHeight="1"/>
    <row r="711" s="39" customFormat="1" ht="14.25" customHeight="1"/>
    <row r="712" s="39" customFormat="1" ht="14.25" customHeight="1"/>
    <row r="713" s="39" customFormat="1" ht="14.25" customHeight="1"/>
    <row r="714" s="39" customFormat="1" ht="14.25" customHeight="1"/>
    <row r="715" s="39" customFormat="1" ht="14.25" customHeight="1"/>
    <row r="716" s="39" customFormat="1" ht="14.25" customHeight="1"/>
    <row r="717" s="39" customFormat="1" ht="14.25" customHeight="1"/>
    <row r="718" s="39" customFormat="1" ht="14.25" customHeight="1"/>
    <row r="719" s="39" customFormat="1" ht="14.25" customHeight="1"/>
    <row r="720" s="39" customFormat="1" ht="14.25" customHeight="1"/>
    <row r="721" s="39" customFormat="1" ht="14.25" customHeight="1"/>
    <row r="722" s="39" customFormat="1" ht="14.25" customHeight="1"/>
    <row r="723" s="39" customFormat="1" ht="14.25" customHeight="1"/>
    <row r="724" s="39" customFormat="1" ht="14.25" customHeight="1"/>
    <row r="725" s="39" customFormat="1" ht="14.25" customHeight="1"/>
    <row r="726" s="39" customFormat="1" ht="14.25" customHeight="1"/>
    <row r="727" s="39" customFormat="1" ht="14.25" customHeight="1"/>
    <row r="728" s="39" customFormat="1" ht="14.25" customHeight="1"/>
    <row r="729" s="39" customFormat="1" ht="14.25" customHeight="1"/>
    <row r="730" s="39" customFormat="1" ht="14.25" customHeight="1"/>
    <row r="731" s="39" customFormat="1" ht="14.25" customHeight="1"/>
    <row r="732" s="39" customFormat="1" ht="14.25" customHeight="1"/>
    <row r="733" s="39" customFormat="1" ht="14.25" customHeight="1"/>
    <row r="734" s="39" customFormat="1" ht="14.25" customHeight="1"/>
    <row r="735" s="39" customFormat="1" ht="14.25" customHeight="1"/>
    <row r="736" s="39" customFormat="1" ht="14.25" customHeight="1"/>
    <row r="737" s="39" customFormat="1" ht="14.25" customHeight="1"/>
    <row r="738" s="39" customFormat="1" ht="14.25" customHeight="1"/>
    <row r="739" s="39" customFormat="1" ht="14.25" customHeight="1"/>
    <row r="740" s="39" customFormat="1" ht="14.25" customHeight="1"/>
    <row r="741" s="39" customFormat="1" ht="14.25" customHeight="1"/>
    <row r="742" s="39" customFormat="1" ht="14.25" customHeight="1"/>
    <row r="743" s="39" customFormat="1" ht="14.25" customHeight="1"/>
    <row r="744" s="39" customFormat="1" ht="14.25" customHeight="1"/>
    <row r="745" s="39" customFormat="1" ht="14.25" customHeight="1"/>
    <row r="746" s="39" customFormat="1" ht="14.25" customHeight="1"/>
    <row r="747" s="39" customFormat="1" ht="14.25" customHeight="1"/>
    <row r="748" s="39" customFormat="1" ht="14.25" customHeight="1"/>
    <row r="749" s="39" customFormat="1" ht="14.25" customHeight="1"/>
    <row r="750" s="39" customFormat="1" ht="14.25" customHeight="1"/>
    <row r="751" s="39" customFormat="1" ht="14.25" customHeight="1"/>
    <row r="752" s="39" customFormat="1" ht="14.25" customHeight="1"/>
    <row r="753" s="39" customFormat="1" ht="14.25" customHeight="1"/>
    <row r="754" s="39" customFormat="1" ht="14.25" customHeight="1"/>
    <row r="755" s="39" customFormat="1" ht="14.25" customHeight="1"/>
    <row r="756" s="39" customFormat="1" ht="14.25" customHeight="1"/>
    <row r="757" s="39" customFormat="1" ht="14.25" customHeight="1"/>
    <row r="758" s="39" customFormat="1" ht="14.25" customHeight="1"/>
    <row r="759" s="39" customFormat="1" ht="14.25" customHeight="1"/>
    <row r="760" s="39" customFormat="1" ht="14.25" customHeight="1"/>
    <row r="761" s="39" customFormat="1" ht="14.25" customHeight="1"/>
    <row r="762" s="39" customFormat="1" ht="14.25" customHeight="1"/>
    <row r="763" s="39" customFormat="1" ht="14.25" customHeight="1"/>
    <row r="764" s="39" customFormat="1" ht="14.25" customHeight="1"/>
    <row r="765" s="39" customFormat="1" ht="14.25" customHeight="1"/>
    <row r="766" s="39" customFormat="1" ht="14.25" customHeight="1"/>
    <row r="767" s="39" customFormat="1" ht="14.25" customHeight="1"/>
    <row r="768" s="39" customFormat="1" ht="14.25" customHeight="1"/>
    <row r="769" s="39" customFormat="1" ht="14.25" customHeight="1"/>
    <row r="770" s="39" customFormat="1" ht="14.25" customHeight="1"/>
    <row r="771" s="39" customFormat="1" ht="14.25" customHeight="1"/>
    <row r="772" s="39" customFormat="1" ht="14.25" customHeight="1"/>
    <row r="773" s="39" customFormat="1" ht="14.25" customHeight="1"/>
    <row r="774" s="39" customFormat="1" ht="14.25" customHeight="1"/>
    <row r="775" s="39" customFormat="1" ht="14.25" customHeight="1"/>
    <row r="776" s="39" customFormat="1" ht="14.25" customHeight="1"/>
    <row r="777" s="39" customFormat="1" ht="14.25" customHeight="1"/>
    <row r="778" s="39" customFormat="1" ht="14.25" customHeight="1"/>
    <row r="779" s="39" customFormat="1" ht="14.25" customHeight="1"/>
    <row r="780" s="39" customFormat="1" ht="14.25" customHeight="1"/>
    <row r="781" s="39" customFormat="1" ht="14.25" customHeight="1"/>
    <row r="782" s="39" customFormat="1" ht="14.25" customHeight="1"/>
    <row r="783" s="39" customFormat="1" ht="14.25" customHeight="1"/>
    <row r="784" s="39" customFormat="1" ht="14.25" customHeight="1"/>
    <row r="785" s="39" customFormat="1" ht="14.25" customHeight="1"/>
    <row r="786" s="39" customFormat="1" ht="14.25" customHeight="1"/>
    <row r="787" s="39" customFormat="1" ht="14.25" customHeight="1"/>
    <row r="788" s="39" customFormat="1" ht="14.25" customHeight="1"/>
    <row r="789" s="39" customFormat="1" ht="14.25" customHeight="1"/>
    <row r="790" s="39" customFormat="1" ht="14.25" customHeight="1"/>
    <row r="791" s="39" customFormat="1" ht="14.25" customHeight="1"/>
    <row r="792" s="39" customFormat="1" ht="14.25" customHeight="1"/>
    <row r="793" s="39" customFormat="1" ht="14.25" customHeight="1"/>
    <row r="794" s="39" customFormat="1" ht="14.25" customHeight="1"/>
    <row r="795" s="39" customFormat="1" ht="14.25" customHeight="1"/>
    <row r="796" s="39" customFormat="1" ht="14.25" customHeight="1"/>
    <row r="797" s="39" customFormat="1" ht="14.25" customHeight="1"/>
    <row r="798" s="39" customFormat="1" ht="14.25" customHeight="1"/>
    <row r="799" s="39" customFormat="1" ht="14.25" customHeight="1"/>
    <row r="800" s="39" customFormat="1" ht="14.25" customHeight="1"/>
    <row r="801" s="39" customFormat="1" ht="14.25" customHeight="1"/>
    <row r="802" s="39" customFormat="1" ht="14.25" customHeight="1"/>
    <row r="803" s="39" customFormat="1" ht="14.25" customHeight="1"/>
    <row r="804" s="39" customFormat="1" ht="14.25" customHeight="1"/>
    <row r="805" s="39" customFormat="1" ht="14.25" customHeight="1"/>
    <row r="806" s="39" customFormat="1" ht="14.25" customHeight="1"/>
    <row r="807" s="39" customFormat="1" ht="14.25" customHeight="1"/>
    <row r="808" s="39" customFormat="1" ht="14.25" customHeight="1"/>
    <row r="809" s="39" customFormat="1" ht="14.25" customHeight="1"/>
    <row r="810" s="39" customFormat="1" ht="14.25" customHeight="1"/>
    <row r="811" s="39" customFormat="1" ht="14.25" customHeight="1"/>
    <row r="812" s="39" customFormat="1" ht="14.25" customHeight="1"/>
    <row r="813" s="39" customFormat="1" ht="14.25" customHeight="1"/>
    <row r="814" s="39" customFormat="1" ht="14.25" customHeight="1"/>
    <row r="815" s="39" customFormat="1" ht="14.25" customHeight="1"/>
    <row r="816" s="39" customFormat="1" ht="14.25" customHeight="1"/>
    <row r="817" s="39" customFormat="1" ht="14.25" customHeight="1"/>
    <row r="818" s="39" customFormat="1" ht="14.25" customHeight="1"/>
    <row r="819" s="39" customFormat="1" ht="14.25" customHeight="1"/>
    <row r="820" s="39" customFormat="1" ht="14.25" customHeight="1"/>
    <row r="821" s="39" customFormat="1" ht="14.25" customHeight="1"/>
    <row r="822" s="39" customFormat="1" ht="14.25" customHeight="1"/>
    <row r="823" s="39" customFormat="1" ht="14.25" customHeight="1"/>
    <row r="824" s="39" customFormat="1" ht="14.25" customHeight="1"/>
    <row r="825" s="39" customFormat="1" ht="14.25" customHeight="1"/>
    <row r="826" s="39" customFormat="1" ht="14.25" customHeight="1"/>
    <row r="827" s="39" customFormat="1" ht="14.25" customHeight="1"/>
    <row r="828" s="39" customFormat="1" ht="14.25" customHeight="1"/>
    <row r="829" s="39" customFormat="1" ht="14.25" customHeight="1"/>
    <row r="830" s="39" customFormat="1" ht="14.25" customHeight="1"/>
    <row r="831" s="39" customFormat="1" ht="14.25" customHeight="1"/>
    <row r="832" s="39" customFormat="1" ht="14.25" customHeight="1"/>
    <row r="833" s="39" customFormat="1" ht="14.25" customHeight="1"/>
    <row r="834" s="39" customFormat="1" ht="14.25" customHeight="1"/>
    <row r="835" s="39" customFormat="1" ht="14.25" customHeight="1"/>
    <row r="836" s="39" customFormat="1" ht="14.25" customHeight="1"/>
    <row r="837" s="39" customFormat="1" ht="14.25" customHeight="1"/>
    <row r="838" s="39" customFormat="1" ht="14.25" customHeight="1"/>
    <row r="839" s="39" customFormat="1" ht="14.25" customHeight="1"/>
    <row r="840" s="39" customFormat="1" ht="14.25" customHeight="1"/>
    <row r="841" s="39" customFormat="1" ht="14.25" customHeight="1"/>
    <row r="842" s="39" customFormat="1" ht="14.25" customHeight="1"/>
    <row r="843" s="39" customFormat="1" ht="14.25" customHeight="1"/>
    <row r="844" s="39" customFormat="1" ht="14.25" customHeight="1"/>
    <row r="845" s="39" customFormat="1" ht="14.25" customHeight="1"/>
    <row r="846" s="39" customFormat="1" ht="14.25" customHeight="1"/>
    <row r="847" s="39" customFormat="1" ht="14.25" customHeight="1"/>
    <row r="848" s="39" customFormat="1" ht="14.25" customHeight="1"/>
    <row r="849" s="39" customFormat="1" ht="14.25" customHeight="1"/>
    <row r="850" s="39" customFormat="1" ht="14.25" customHeight="1"/>
    <row r="851" s="39" customFormat="1" ht="14.25" customHeight="1"/>
    <row r="852" s="39" customFormat="1" ht="14.25" customHeight="1"/>
    <row r="853" s="39" customFormat="1" ht="14.25" customHeight="1"/>
    <row r="854" s="39" customFormat="1" ht="14.25" customHeight="1"/>
    <row r="855" s="39" customFormat="1" ht="14.25" customHeight="1"/>
    <row r="856" s="39" customFormat="1" ht="14.25" customHeight="1"/>
    <row r="857" s="39" customFormat="1" ht="14.25" customHeight="1"/>
    <row r="858" s="39" customFormat="1" ht="14.25" customHeight="1"/>
    <row r="859" s="39" customFormat="1" ht="14.25" customHeight="1"/>
    <row r="860" s="39" customFormat="1" ht="14.25" customHeight="1"/>
    <row r="861" s="39" customFormat="1" ht="14.25" customHeight="1"/>
    <row r="862" s="39" customFormat="1" ht="14.25" customHeight="1"/>
    <row r="863" s="39" customFormat="1" ht="14.25" customHeight="1"/>
    <row r="864" s="39" customFormat="1" ht="14.25" customHeight="1"/>
    <row r="865" s="39" customFormat="1" ht="14.25" customHeight="1"/>
    <row r="866" s="39" customFormat="1" ht="14.25" customHeight="1"/>
    <row r="867" s="39" customFormat="1" ht="14.25" customHeight="1"/>
    <row r="868" s="39" customFormat="1" ht="14.25" customHeight="1"/>
    <row r="869" s="39" customFormat="1" ht="14.25" customHeight="1"/>
    <row r="870" s="39" customFormat="1" ht="14.25" customHeight="1"/>
    <row r="871" s="39" customFormat="1" ht="14.25" customHeight="1"/>
    <row r="872" s="39" customFormat="1" ht="14.25" customHeight="1"/>
    <row r="873" s="39" customFormat="1" ht="14.25" customHeight="1"/>
    <row r="874" s="39" customFormat="1" ht="14.25" customHeight="1"/>
    <row r="875" s="39" customFormat="1" ht="14.25" customHeight="1"/>
    <row r="876" s="39" customFormat="1" ht="14.25" customHeight="1"/>
    <row r="877" s="39" customFormat="1" ht="14.25" customHeight="1"/>
    <row r="878" s="39" customFormat="1" ht="14.25" customHeight="1"/>
    <row r="879" s="39" customFormat="1" ht="14.25" customHeight="1"/>
    <row r="880" s="39" customFormat="1" ht="14.25" customHeight="1"/>
    <row r="881" s="39" customFormat="1" ht="14.25" customHeight="1"/>
    <row r="882" s="39" customFormat="1" ht="14.25" customHeight="1"/>
    <row r="883" s="39" customFormat="1" ht="14.25" customHeight="1"/>
    <row r="884" s="39" customFormat="1" ht="14.25" customHeight="1"/>
    <row r="885" s="39" customFormat="1" ht="14.25" customHeight="1"/>
    <row r="886" s="39" customFormat="1" ht="14.25" customHeight="1"/>
    <row r="887" s="39" customFormat="1" ht="14.25" customHeight="1"/>
    <row r="888" s="39" customFormat="1" ht="14.25" customHeight="1"/>
    <row r="889" s="39" customFormat="1" ht="14.25" customHeight="1"/>
    <row r="890" s="39" customFormat="1" ht="14.25" customHeight="1"/>
    <row r="891" s="39" customFormat="1" ht="14.25" customHeight="1"/>
    <row r="892" s="39" customFormat="1" ht="14.25" customHeight="1"/>
    <row r="893" s="39" customFormat="1" ht="14.25" customHeight="1"/>
    <row r="894" s="39" customFormat="1" ht="14.25" customHeight="1"/>
    <row r="895" s="39" customFormat="1" ht="14.25" customHeight="1"/>
    <row r="896" s="39" customFormat="1" ht="14.25" customHeight="1"/>
    <row r="897" s="39" customFormat="1" ht="14.25" customHeight="1"/>
    <row r="898" s="39" customFormat="1" ht="14.25" customHeight="1"/>
    <row r="899" s="39" customFormat="1" ht="14.25" customHeight="1"/>
    <row r="900" s="39" customFormat="1" ht="14.25" customHeight="1"/>
    <row r="901" s="39" customFormat="1" ht="14.25" customHeight="1"/>
    <row r="902" s="39" customFormat="1" ht="14.25" customHeight="1"/>
    <row r="903" s="39" customFormat="1" ht="14.25" customHeight="1"/>
    <row r="904" s="39" customFormat="1" ht="14.25" customHeight="1"/>
    <row r="905" s="39" customFormat="1" ht="14.25" customHeight="1"/>
    <row r="906" s="39" customFormat="1" ht="14.25" customHeight="1"/>
    <row r="907" s="39" customFormat="1" ht="14.25" customHeight="1"/>
    <row r="908" s="39" customFormat="1" ht="14.25" customHeight="1"/>
    <row r="909" s="39" customFormat="1" ht="14.25" customHeight="1"/>
    <row r="910" s="39" customFormat="1" ht="14.25" customHeight="1"/>
    <row r="911" s="39" customFormat="1" ht="14.25" customHeight="1"/>
    <row r="912" s="39" customFormat="1" ht="14.25" customHeight="1"/>
    <row r="913" s="39" customFormat="1" ht="14.25" customHeight="1"/>
    <row r="914" s="39" customFormat="1" ht="14.25" customHeight="1"/>
    <row r="915" s="39" customFormat="1" ht="14.25" customHeight="1"/>
    <row r="916" s="39" customFormat="1" ht="14.25" customHeight="1"/>
    <row r="917" s="39" customFormat="1" ht="14.25" customHeight="1"/>
    <row r="918" s="39" customFormat="1" ht="14.25" customHeight="1"/>
    <row r="919" s="39" customFormat="1" ht="14.25" customHeight="1"/>
    <row r="920" s="39" customFormat="1" ht="14.25" customHeight="1"/>
    <row r="921" s="39" customFormat="1" ht="14.25" customHeight="1"/>
    <row r="922" s="39" customFormat="1" ht="14.25" customHeight="1"/>
    <row r="923" s="39" customFormat="1" ht="14.25" customHeight="1"/>
    <row r="924" s="39" customFormat="1" ht="14.25" customHeight="1"/>
    <row r="925" s="39" customFormat="1" ht="14.25" customHeight="1"/>
    <row r="926" s="39" customFormat="1" ht="14.25" customHeight="1"/>
    <row r="927" s="39" customFormat="1" ht="14.25" customHeight="1"/>
    <row r="928" s="39" customFormat="1" ht="14.25" customHeight="1"/>
    <row r="929" s="39" customFormat="1" ht="14.25" customHeight="1"/>
    <row r="930" s="39" customFormat="1" ht="14.25" customHeight="1"/>
    <row r="931" s="39" customFormat="1" ht="14.25" customHeight="1"/>
    <row r="932" s="39" customFormat="1" ht="14.25" customHeight="1"/>
    <row r="933" s="39" customFormat="1" ht="14.25" customHeight="1"/>
    <row r="934" s="39" customFormat="1" ht="14.25" customHeight="1"/>
    <row r="935" s="39" customFormat="1" ht="14.25" customHeight="1"/>
    <row r="936" s="39" customFormat="1" ht="14.25" customHeight="1"/>
    <row r="937" s="39" customFormat="1" ht="14.25" customHeight="1"/>
    <row r="938" s="39" customFormat="1" ht="14.25" customHeight="1"/>
    <row r="939" s="39" customFormat="1" ht="14.25" customHeight="1"/>
    <row r="940" s="39" customFormat="1" ht="14.25" customHeight="1"/>
    <row r="941" s="39" customFormat="1" ht="14.25" customHeight="1"/>
    <row r="942" s="39" customFormat="1" ht="14.25" customHeight="1"/>
    <row r="943" s="39" customFormat="1" ht="14.25" customHeight="1"/>
    <row r="944" s="39" customFormat="1" ht="14.25" customHeight="1"/>
    <row r="945" s="39" customFormat="1" ht="14.25" customHeight="1"/>
    <row r="946" s="39" customFormat="1" ht="14.25" customHeight="1"/>
    <row r="947" s="39" customFormat="1" ht="14.25" customHeight="1"/>
    <row r="948" s="39" customFormat="1" ht="14.25" customHeight="1"/>
    <row r="949" s="39" customFormat="1" ht="14.25" customHeight="1"/>
    <row r="950" s="39" customFormat="1" ht="14.25" customHeight="1"/>
    <row r="951" s="39" customFormat="1" ht="14.25" customHeight="1"/>
    <row r="952" s="39" customFormat="1" ht="14.25" customHeight="1"/>
    <row r="953" s="39" customFormat="1" ht="14.25" customHeight="1"/>
    <row r="954" s="39" customFormat="1" ht="14.25" customHeight="1"/>
    <row r="955" s="39" customFormat="1" ht="14.25" customHeight="1"/>
    <row r="956" s="39" customFormat="1" ht="14.25" customHeight="1"/>
    <row r="957" s="39" customFormat="1" ht="14.25" customHeight="1"/>
    <row r="958" s="39" customFormat="1" ht="14.25" customHeight="1"/>
    <row r="959" s="39" customFormat="1" ht="14.25" customHeight="1"/>
    <row r="960" s="39" customFormat="1" ht="14.25" customHeight="1"/>
    <row r="961" s="39" customFormat="1" ht="14.25" customHeight="1"/>
    <row r="962" s="39" customFormat="1" ht="14.25" customHeight="1"/>
    <row r="963" s="39" customFormat="1" ht="14.25" customHeight="1"/>
    <row r="964" s="39" customFormat="1" ht="14.25" customHeight="1"/>
    <row r="965" s="39" customFormat="1" ht="14.25" customHeight="1"/>
    <row r="966" s="39" customFormat="1" ht="14.25" customHeight="1"/>
    <row r="967" s="39" customFormat="1" ht="14.25" customHeight="1"/>
    <row r="968" s="39" customFormat="1" ht="14.25" customHeight="1"/>
    <row r="969" s="39" customFormat="1" ht="14.25" customHeight="1"/>
    <row r="970" s="39" customFormat="1" ht="14.25" customHeight="1"/>
    <row r="971" s="39" customFormat="1" ht="14.25" customHeight="1"/>
    <row r="972" s="39" customFormat="1" ht="14.25" customHeight="1"/>
    <row r="973" s="39" customFormat="1" ht="14.25" customHeight="1"/>
    <row r="974" s="39" customFormat="1" ht="14.25" customHeight="1"/>
    <row r="975" s="39" customFormat="1" ht="14.25" customHeight="1"/>
    <row r="976" s="39" customFormat="1" ht="14.25" customHeight="1"/>
    <row r="977" s="39" customFormat="1" ht="14.25" customHeight="1"/>
    <row r="978" s="39" customFormat="1" ht="14.25" customHeight="1"/>
    <row r="979" s="39" customFormat="1" ht="14.25" customHeight="1"/>
    <row r="980" s="39" customFormat="1" ht="14.25" customHeight="1"/>
    <row r="981" s="39" customFormat="1" ht="14.25" customHeight="1"/>
    <row r="982" s="39" customFormat="1" ht="14.25" customHeight="1"/>
    <row r="983" s="39" customFormat="1" ht="14.25" customHeight="1"/>
    <row r="984" s="39" customFormat="1" ht="14.25" customHeight="1"/>
    <row r="985" s="39" customFormat="1" ht="14.25" customHeight="1"/>
    <row r="986" s="39" customFormat="1" ht="14.25" customHeight="1"/>
    <row r="987" s="39" customFormat="1" ht="14.25" customHeight="1"/>
    <row r="988" s="39" customFormat="1" ht="14.25" customHeight="1"/>
    <row r="989" s="39" customFormat="1" ht="14.25" customHeight="1"/>
    <row r="990" s="39" customFormat="1" ht="14.25" customHeight="1"/>
    <row r="991" s="39" customFormat="1" ht="14.25" customHeight="1"/>
    <row r="992" s="39" customFormat="1" ht="14.25" customHeight="1"/>
    <row r="993" s="39" customFormat="1" ht="14.25" customHeight="1"/>
    <row r="994" s="39" customFormat="1" ht="14.25" customHeight="1"/>
    <row r="995" s="39" customFormat="1" ht="14.25" customHeight="1"/>
    <row r="996" s="39" customFormat="1" ht="14.25" customHeight="1"/>
    <row r="997" s="39" customFormat="1" ht="14.25" customHeight="1"/>
    <row r="998" s="39" customFormat="1" ht="14.25" customHeight="1"/>
    <row r="999" s="39" customFormat="1" ht="14.25" customHeight="1"/>
    <row r="1000" s="39" customFormat="1" ht="14.25" customHeight="1"/>
  </sheetData>
  <mergeCells count="22">
    <mergeCell ref="B34:C34"/>
    <mergeCell ref="B36:AG37"/>
    <mergeCell ref="L4:M4"/>
    <mergeCell ref="N4:O4"/>
    <mergeCell ref="P4:Q4"/>
    <mergeCell ref="R4:S4"/>
    <mergeCell ref="T4:U4"/>
    <mergeCell ref="V4:W4"/>
    <mergeCell ref="X4:Y4"/>
    <mergeCell ref="Z4:AA4"/>
    <mergeCell ref="AB4:AC4"/>
    <mergeCell ref="AD4:AE4"/>
    <mergeCell ref="AF1:AG1"/>
    <mergeCell ref="B2:AG2"/>
    <mergeCell ref="B3:B5"/>
    <mergeCell ref="C3:C5"/>
    <mergeCell ref="D3:AG3"/>
    <mergeCell ref="D4:E4"/>
    <mergeCell ref="F4:G4"/>
    <mergeCell ref="AF4:AG4"/>
    <mergeCell ref="H4:I4"/>
    <mergeCell ref="J4:K4"/>
  </mergeCells>
  <pageMargins left="0.7" right="0.7" top="0.75" bottom="0.75" header="0" footer="0"/>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00"/>
  <sheetViews>
    <sheetView view="pageBreakPreview" topLeftCell="A2" zoomScale="30" zoomScaleNormal="30" zoomScaleSheetLayoutView="30" workbookViewId="0">
      <selection activeCell="L24" sqref="L24"/>
    </sheetView>
  </sheetViews>
  <sheetFormatPr defaultColWidth="14.453125" defaultRowHeight="15" customHeight="1"/>
  <cols>
    <col min="1" max="2" width="5.26953125" style="39" customWidth="1"/>
    <col min="3" max="3" width="49.453125" style="39" customWidth="1"/>
    <col min="4" max="30" width="16.81640625" style="39" customWidth="1"/>
    <col min="31" max="31" width="19.26953125" style="39" customWidth="1"/>
    <col min="32" max="32" width="16.81640625" style="39" customWidth="1"/>
    <col min="33" max="33" width="19.26953125" style="39" customWidth="1"/>
    <col min="34" max="16384" width="14.453125" style="39"/>
  </cols>
  <sheetData>
    <row r="1" spans="1:33" ht="117" customHeight="1">
      <c r="A1" s="37"/>
      <c r="B1" s="28"/>
      <c r="C1" s="29"/>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12.5" customHeight="1" thickBot="1">
      <c r="A2" s="40"/>
      <c r="B2" s="62"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4"/>
      <c r="AG2" s="64"/>
    </row>
    <row r="3" spans="1:33" ht="48" customHeight="1" thickBot="1">
      <c r="A3" s="40"/>
      <c r="B3" s="65" t="s">
        <v>1</v>
      </c>
      <c r="C3" s="65" t="s">
        <v>2</v>
      </c>
      <c r="D3" s="76" t="s">
        <v>3</v>
      </c>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8"/>
    </row>
    <row r="4" spans="1:33" ht="240" customHeight="1" thickBot="1">
      <c r="A4" s="41"/>
      <c r="B4" s="66"/>
      <c r="C4" s="66"/>
      <c r="D4" s="71" t="s">
        <v>52</v>
      </c>
      <c r="E4" s="70"/>
      <c r="F4" s="71" t="s">
        <v>53</v>
      </c>
      <c r="G4" s="70"/>
      <c r="H4" s="71" t="s">
        <v>54</v>
      </c>
      <c r="I4" s="70"/>
      <c r="J4" s="71" t="s">
        <v>55</v>
      </c>
      <c r="K4" s="70"/>
      <c r="L4" s="71" t="s">
        <v>56</v>
      </c>
      <c r="M4" s="70"/>
      <c r="N4" s="71" t="s">
        <v>57</v>
      </c>
      <c r="O4" s="70"/>
      <c r="P4" s="71" t="s">
        <v>58</v>
      </c>
      <c r="Q4" s="70"/>
      <c r="R4" s="71" t="s">
        <v>59</v>
      </c>
      <c r="S4" s="70"/>
      <c r="T4" s="71" t="s">
        <v>60</v>
      </c>
      <c r="U4" s="70"/>
      <c r="V4" s="71" t="s">
        <v>61</v>
      </c>
      <c r="W4" s="70"/>
      <c r="X4" s="71" t="s">
        <v>62</v>
      </c>
      <c r="Y4" s="70"/>
      <c r="Z4" s="71" t="s">
        <v>63</v>
      </c>
      <c r="AA4" s="70"/>
      <c r="AB4" s="71" t="s">
        <v>64</v>
      </c>
      <c r="AC4" s="70"/>
      <c r="AD4" s="71" t="s">
        <v>66</v>
      </c>
      <c r="AE4" s="70"/>
      <c r="AF4" s="71" t="s">
        <v>65</v>
      </c>
      <c r="AG4" s="70"/>
    </row>
    <row r="5" spans="1:33" ht="18" customHeight="1" thickBot="1">
      <c r="A5" s="41"/>
      <c r="B5" s="67"/>
      <c r="C5" s="67"/>
      <c r="D5" s="2" t="s">
        <v>4</v>
      </c>
      <c r="E5" s="3" t="s">
        <v>5</v>
      </c>
      <c r="F5" s="2" t="s">
        <v>4</v>
      </c>
      <c r="G5" s="3" t="s">
        <v>5</v>
      </c>
      <c r="H5" s="2" t="s">
        <v>4</v>
      </c>
      <c r="I5" s="3" t="s">
        <v>5</v>
      </c>
      <c r="J5" s="2" t="s">
        <v>4</v>
      </c>
      <c r="K5" s="3" t="s">
        <v>5</v>
      </c>
      <c r="L5" s="2" t="s">
        <v>4</v>
      </c>
      <c r="M5" s="3" t="s">
        <v>5</v>
      </c>
      <c r="N5" s="2" t="s">
        <v>4</v>
      </c>
      <c r="O5" s="3" t="s">
        <v>5</v>
      </c>
      <c r="P5" s="2" t="s">
        <v>4</v>
      </c>
      <c r="Q5" s="3" t="s">
        <v>5</v>
      </c>
      <c r="R5" s="2" t="s">
        <v>4</v>
      </c>
      <c r="S5" s="3" t="s">
        <v>5</v>
      </c>
      <c r="T5" s="2" t="s">
        <v>4</v>
      </c>
      <c r="U5" s="3" t="s">
        <v>5</v>
      </c>
      <c r="V5" s="2" t="s">
        <v>4</v>
      </c>
      <c r="W5" s="3" t="s">
        <v>5</v>
      </c>
      <c r="X5" s="2" t="s">
        <v>4</v>
      </c>
      <c r="Y5" s="3" t="s">
        <v>5</v>
      </c>
      <c r="Z5" s="2" t="s">
        <v>4</v>
      </c>
      <c r="AA5" s="3" t="s">
        <v>5</v>
      </c>
      <c r="AB5" s="2" t="s">
        <v>4</v>
      </c>
      <c r="AC5" s="3" t="s">
        <v>5</v>
      </c>
      <c r="AD5" s="2" t="s">
        <v>4</v>
      </c>
      <c r="AE5" s="3" t="s">
        <v>5</v>
      </c>
      <c r="AF5" s="2" t="s">
        <v>4</v>
      </c>
      <c r="AG5" s="3" t="s">
        <v>5</v>
      </c>
    </row>
    <row r="6" spans="1:33" ht="12" customHeight="1" thickBot="1">
      <c r="A6" s="42"/>
      <c r="B6" s="4">
        <v>1</v>
      </c>
      <c r="C6" s="7">
        <v>2</v>
      </c>
      <c r="D6" s="4">
        <v>33</v>
      </c>
      <c r="E6" s="4">
        <v>34</v>
      </c>
      <c r="F6" s="6">
        <v>35</v>
      </c>
      <c r="G6" s="7">
        <v>36</v>
      </c>
      <c r="H6" s="4">
        <v>37</v>
      </c>
      <c r="I6" s="4">
        <v>38</v>
      </c>
      <c r="J6" s="6">
        <v>39</v>
      </c>
      <c r="K6" s="7">
        <v>40</v>
      </c>
      <c r="L6" s="4">
        <v>41</v>
      </c>
      <c r="M6" s="4">
        <v>42</v>
      </c>
      <c r="N6" s="6">
        <v>43</v>
      </c>
      <c r="O6" s="7">
        <v>44</v>
      </c>
      <c r="P6" s="4">
        <v>45</v>
      </c>
      <c r="Q6" s="4">
        <v>46</v>
      </c>
      <c r="R6" s="6">
        <v>47</v>
      </c>
      <c r="S6" s="7">
        <v>48</v>
      </c>
      <c r="T6" s="4">
        <v>49</v>
      </c>
      <c r="U6" s="4">
        <v>50</v>
      </c>
      <c r="V6" s="8">
        <v>51</v>
      </c>
      <c r="W6" s="4">
        <v>52</v>
      </c>
      <c r="X6" s="4">
        <v>53</v>
      </c>
      <c r="Y6" s="4">
        <v>54</v>
      </c>
      <c r="Z6" s="4">
        <v>55</v>
      </c>
      <c r="AA6" s="4">
        <v>56</v>
      </c>
      <c r="AB6" s="6">
        <v>57</v>
      </c>
      <c r="AC6" s="4">
        <v>58</v>
      </c>
      <c r="AD6" s="6">
        <v>59</v>
      </c>
      <c r="AE6" s="4">
        <v>60</v>
      </c>
      <c r="AF6" s="6">
        <v>61</v>
      </c>
      <c r="AG6" s="4">
        <v>62</v>
      </c>
    </row>
    <row r="7" spans="1:33" ht="18" customHeight="1">
      <c r="A7" s="37"/>
      <c r="B7" s="9">
        <v>1</v>
      </c>
      <c r="C7" s="30" t="s">
        <v>6</v>
      </c>
      <c r="D7" s="11">
        <v>3</v>
      </c>
      <c r="E7" s="12">
        <f>D7*1022.95</f>
        <v>3068.8500000000004</v>
      </c>
      <c r="F7" s="11">
        <v>2</v>
      </c>
      <c r="G7" s="12">
        <f>F7*1022.95</f>
        <v>2045.9</v>
      </c>
      <c r="H7" s="11">
        <v>4</v>
      </c>
      <c r="I7" s="12">
        <f>H7*1022.95</f>
        <v>4091.8</v>
      </c>
      <c r="J7" s="11">
        <v>8</v>
      </c>
      <c r="K7" s="12">
        <f>J7*1022.95</f>
        <v>8183.6</v>
      </c>
      <c r="L7" s="11">
        <v>17</v>
      </c>
      <c r="M7" s="12">
        <f>L7*1022.95</f>
        <v>17390.150000000001</v>
      </c>
      <c r="N7" s="11">
        <v>7</v>
      </c>
      <c r="O7" s="12">
        <f>N7*1022.95</f>
        <v>7160.6500000000005</v>
      </c>
      <c r="P7" s="11">
        <v>2</v>
      </c>
      <c r="Q7" s="12">
        <f>P7*1022.95</f>
        <v>2045.9</v>
      </c>
      <c r="R7" s="11">
        <v>2</v>
      </c>
      <c r="S7" s="12">
        <f>R7*1022.95</f>
        <v>2045.9</v>
      </c>
      <c r="T7" s="11">
        <v>45</v>
      </c>
      <c r="U7" s="12">
        <f>T7*1022.95</f>
        <v>46032.75</v>
      </c>
      <c r="V7" s="11">
        <v>11</v>
      </c>
      <c r="W7" s="12">
        <f>V7*1022.95</f>
        <v>11252.45</v>
      </c>
      <c r="X7" s="11">
        <v>4</v>
      </c>
      <c r="Y7" s="12">
        <f>X7*1022.95</f>
        <v>4091.8</v>
      </c>
      <c r="Z7" s="59">
        <v>2</v>
      </c>
      <c r="AA7" s="12">
        <f>Z7*1022.95</f>
        <v>2045.9</v>
      </c>
      <c r="AB7" s="59">
        <v>8</v>
      </c>
      <c r="AC7" s="12">
        <f>AB7*1022.95</f>
        <v>8183.6</v>
      </c>
      <c r="AD7" s="59">
        <v>4</v>
      </c>
      <c r="AE7" s="12">
        <f>AD7*1022.95</f>
        <v>4091.8</v>
      </c>
      <c r="AF7" s="59">
        <v>16</v>
      </c>
      <c r="AG7" s="12">
        <f>AF7*1022.95</f>
        <v>16367.2</v>
      </c>
    </row>
    <row r="8" spans="1:33" ht="18" customHeight="1">
      <c r="A8" s="37"/>
      <c r="B8" s="13">
        <v>2</v>
      </c>
      <c r="C8" s="32" t="s">
        <v>7</v>
      </c>
      <c r="D8" s="11">
        <v>1</v>
      </c>
      <c r="E8" s="12">
        <f t="shared" ref="E8:G33" si="0">D8*1022.95</f>
        <v>1022.95</v>
      </c>
      <c r="F8" s="11">
        <v>1</v>
      </c>
      <c r="G8" s="12">
        <f t="shared" si="0"/>
        <v>1022.95</v>
      </c>
      <c r="H8" s="11">
        <v>2</v>
      </c>
      <c r="I8" s="12">
        <f t="shared" ref="I8" si="1">H8*1022.95</f>
        <v>2045.9</v>
      </c>
      <c r="J8" s="11">
        <v>3</v>
      </c>
      <c r="K8" s="12">
        <f t="shared" ref="K8" si="2">J8*1022.95</f>
        <v>3068.8500000000004</v>
      </c>
      <c r="L8" s="11">
        <v>7</v>
      </c>
      <c r="M8" s="12">
        <f t="shared" ref="M8" si="3">L8*1022.95</f>
        <v>7160.6500000000005</v>
      </c>
      <c r="N8" s="11">
        <v>3</v>
      </c>
      <c r="O8" s="12">
        <f t="shared" ref="O8" si="4">N8*1022.95</f>
        <v>3068.8500000000004</v>
      </c>
      <c r="P8" s="11">
        <v>1</v>
      </c>
      <c r="Q8" s="12">
        <f t="shared" ref="Q8" si="5">P8*1022.95</f>
        <v>1022.95</v>
      </c>
      <c r="R8" s="11">
        <v>1</v>
      </c>
      <c r="S8" s="12">
        <f t="shared" ref="S8" si="6">R8*1022.95</f>
        <v>1022.95</v>
      </c>
      <c r="T8" s="11">
        <v>19</v>
      </c>
      <c r="U8" s="12">
        <f t="shared" ref="U8" si="7">T8*1022.95</f>
        <v>19436.05</v>
      </c>
      <c r="V8" s="11">
        <v>5</v>
      </c>
      <c r="W8" s="12">
        <f t="shared" ref="W8" si="8">V8*1022.95</f>
        <v>5114.75</v>
      </c>
      <c r="X8" s="11">
        <v>2</v>
      </c>
      <c r="Y8" s="12">
        <f t="shared" ref="Y8" si="9">X8*1022.95</f>
        <v>2045.9</v>
      </c>
      <c r="Z8" s="59">
        <v>1</v>
      </c>
      <c r="AA8" s="12">
        <f t="shared" ref="AA8" si="10">Z8*1022.95</f>
        <v>1022.95</v>
      </c>
      <c r="AB8" s="59">
        <v>3</v>
      </c>
      <c r="AC8" s="12">
        <f t="shared" ref="AC8" si="11">AB8*1022.95</f>
        <v>3068.8500000000004</v>
      </c>
      <c r="AD8" s="59">
        <v>2</v>
      </c>
      <c r="AE8" s="12">
        <f t="shared" ref="AE8:AG8" si="12">AD8*1022.95</f>
        <v>2045.9</v>
      </c>
      <c r="AF8" s="59">
        <v>7</v>
      </c>
      <c r="AG8" s="12">
        <f t="shared" si="12"/>
        <v>7160.6500000000005</v>
      </c>
    </row>
    <row r="9" spans="1:33" ht="18" customHeight="1">
      <c r="A9" s="37"/>
      <c r="B9" s="9">
        <v>3</v>
      </c>
      <c r="C9" s="32" t="s">
        <v>8</v>
      </c>
      <c r="D9" s="11">
        <v>5</v>
      </c>
      <c r="E9" s="12">
        <f t="shared" si="0"/>
        <v>5114.75</v>
      </c>
      <c r="F9" s="11">
        <v>3</v>
      </c>
      <c r="G9" s="12">
        <f t="shared" si="0"/>
        <v>3068.8500000000004</v>
      </c>
      <c r="H9" s="11">
        <v>7</v>
      </c>
      <c r="I9" s="12">
        <f t="shared" ref="I9" si="13">H9*1022.95</f>
        <v>7160.6500000000005</v>
      </c>
      <c r="J9" s="11">
        <v>14</v>
      </c>
      <c r="K9" s="12">
        <f t="shared" ref="K9" si="14">J9*1022.95</f>
        <v>14321.300000000001</v>
      </c>
      <c r="L9" s="11">
        <v>30</v>
      </c>
      <c r="M9" s="12">
        <f t="shared" ref="M9" si="15">L9*1022.95</f>
        <v>30688.5</v>
      </c>
      <c r="N9" s="11">
        <v>12</v>
      </c>
      <c r="O9" s="12">
        <f t="shared" ref="O9" si="16">N9*1022.95</f>
        <v>12275.400000000001</v>
      </c>
      <c r="P9" s="11">
        <v>4</v>
      </c>
      <c r="Q9" s="12">
        <f t="shared" ref="Q9" si="17">P9*1022.95</f>
        <v>4091.8</v>
      </c>
      <c r="R9" s="11">
        <v>3</v>
      </c>
      <c r="S9" s="12">
        <f t="shared" ref="S9" si="18">R9*1022.95</f>
        <v>3068.8500000000004</v>
      </c>
      <c r="T9" s="11">
        <v>80</v>
      </c>
      <c r="U9" s="12">
        <f t="shared" ref="U9" si="19">T9*1022.95</f>
        <v>81836</v>
      </c>
      <c r="V9" s="11">
        <v>20</v>
      </c>
      <c r="W9" s="12">
        <f t="shared" ref="W9" si="20">V9*1022.95</f>
        <v>20459</v>
      </c>
      <c r="X9" s="11">
        <v>7</v>
      </c>
      <c r="Y9" s="12">
        <f t="shared" ref="Y9" si="21">X9*1022.95</f>
        <v>7160.6500000000005</v>
      </c>
      <c r="Z9" s="59">
        <v>3</v>
      </c>
      <c r="AA9" s="12">
        <f t="shared" ref="AA9" si="22">Z9*1022.95</f>
        <v>3068.8500000000004</v>
      </c>
      <c r="AB9" s="59">
        <v>14</v>
      </c>
      <c r="AC9" s="12">
        <f t="shared" ref="AC9" si="23">AB9*1022.95</f>
        <v>14321.300000000001</v>
      </c>
      <c r="AD9" s="59">
        <v>6</v>
      </c>
      <c r="AE9" s="12">
        <f t="shared" ref="AE9:AG9" si="24">AD9*1022.95</f>
        <v>6137.7000000000007</v>
      </c>
      <c r="AF9" s="59">
        <v>27</v>
      </c>
      <c r="AG9" s="12">
        <f t="shared" si="24"/>
        <v>27619.65</v>
      </c>
    </row>
    <row r="10" spans="1:33" ht="18" customHeight="1">
      <c r="A10" s="37"/>
      <c r="B10" s="13">
        <v>4</v>
      </c>
      <c r="C10" s="32" t="s">
        <v>9</v>
      </c>
      <c r="D10" s="11">
        <v>0</v>
      </c>
      <c r="E10" s="12">
        <f t="shared" si="0"/>
        <v>0</v>
      </c>
      <c r="F10" s="11">
        <v>0</v>
      </c>
      <c r="G10" s="12">
        <f t="shared" si="0"/>
        <v>0</v>
      </c>
      <c r="H10" s="11">
        <v>0</v>
      </c>
      <c r="I10" s="12">
        <f t="shared" ref="I10" si="25">H10*1022.95</f>
        <v>0</v>
      </c>
      <c r="J10" s="11">
        <v>0</v>
      </c>
      <c r="K10" s="12">
        <f t="shared" ref="K10" si="26">J10*1022.95</f>
        <v>0</v>
      </c>
      <c r="L10" s="11">
        <v>0</v>
      </c>
      <c r="M10" s="12">
        <f t="shared" ref="M10" si="27">L10*1022.95</f>
        <v>0</v>
      </c>
      <c r="N10" s="11">
        <v>0</v>
      </c>
      <c r="O10" s="12">
        <f t="shared" ref="O10" si="28">N10*1022.95</f>
        <v>0</v>
      </c>
      <c r="P10" s="11">
        <v>0</v>
      </c>
      <c r="Q10" s="12">
        <f t="shared" ref="Q10" si="29">P10*1022.95</f>
        <v>0</v>
      </c>
      <c r="R10" s="11">
        <v>0</v>
      </c>
      <c r="S10" s="12">
        <f t="shared" ref="S10" si="30">R10*1022.95</f>
        <v>0</v>
      </c>
      <c r="T10" s="11">
        <v>0</v>
      </c>
      <c r="U10" s="12">
        <f t="shared" ref="U10" si="31">T10*1022.95</f>
        <v>0</v>
      </c>
      <c r="V10" s="11">
        <v>0</v>
      </c>
      <c r="W10" s="12">
        <f t="shared" ref="W10" si="32">V10*1022.95</f>
        <v>0</v>
      </c>
      <c r="X10" s="11">
        <v>0</v>
      </c>
      <c r="Y10" s="12">
        <f t="shared" ref="Y10" si="33">X10*1022.95</f>
        <v>0</v>
      </c>
      <c r="Z10" s="59">
        <v>0</v>
      </c>
      <c r="AA10" s="12">
        <f t="shared" ref="AA10" si="34">Z10*1022.95</f>
        <v>0</v>
      </c>
      <c r="AB10" s="59">
        <v>0</v>
      </c>
      <c r="AC10" s="12">
        <f t="shared" ref="AC10" si="35">AB10*1022.95</f>
        <v>0</v>
      </c>
      <c r="AD10" s="59">
        <v>0</v>
      </c>
      <c r="AE10" s="12">
        <f t="shared" ref="AE10:AG10" si="36">AD10*1022.95</f>
        <v>0</v>
      </c>
      <c r="AF10" s="59">
        <v>0</v>
      </c>
      <c r="AG10" s="12">
        <f t="shared" si="36"/>
        <v>0</v>
      </c>
    </row>
    <row r="11" spans="1:33" ht="18" customHeight="1">
      <c r="A11" s="37"/>
      <c r="B11" s="9">
        <v>5</v>
      </c>
      <c r="C11" s="32" t="s">
        <v>10</v>
      </c>
      <c r="D11" s="11">
        <v>2</v>
      </c>
      <c r="E11" s="12">
        <f t="shared" si="0"/>
        <v>2045.9</v>
      </c>
      <c r="F11" s="11">
        <v>1</v>
      </c>
      <c r="G11" s="12">
        <f t="shared" si="0"/>
        <v>1022.95</v>
      </c>
      <c r="H11" s="11">
        <v>2</v>
      </c>
      <c r="I11" s="12">
        <f t="shared" ref="I11" si="37">H11*1022.95</f>
        <v>2045.9</v>
      </c>
      <c r="J11" s="11">
        <v>5</v>
      </c>
      <c r="K11" s="12">
        <f t="shared" ref="K11" si="38">J11*1022.95</f>
        <v>5114.75</v>
      </c>
      <c r="L11" s="11">
        <v>11</v>
      </c>
      <c r="M11" s="12">
        <f t="shared" ref="M11" si="39">L11*1022.95</f>
        <v>11252.45</v>
      </c>
      <c r="N11" s="11">
        <v>4</v>
      </c>
      <c r="O11" s="12">
        <f t="shared" ref="O11" si="40">N11*1022.95</f>
        <v>4091.8</v>
      </c>
      <c r="P11" s="11">
        <v>2</v>
      </c>
      <c r="Q11" s="12">
        <f t="shared" ref="Q11" si="41">P11*1022.95</f>
        <v>2045.9</v>
      </c>
      <c r="R11" s="11">
        <v>1</v>
      </c>
      <c r="S11" s="12">
        <f t="shared" ref="S11" si="42">R11*1022.95</f>
        <v>1022.95</v>
      </c>
      <c r="T11" s="11">
        <v>28</v>
      </c>
      <c r="U11" s="12">
        <f t="shared" ref="U11" si="43">T11*1022.95</f>
        <v>28642.600000000002</v>
      </c>
      <c r="V11" s="11">
        <v>7</v>
      </c>
      <c r="W11" s="12">
        <f t="shared" ref="W11" si="44">V11*1022.95</f>
        <v>7160.6500000000005</v>
      </c>
      <c r="X11" s="11">
        <v>2</v>
      </c>
      <c r="Y11" s="12">
        <f t="shared" ref="Y11" si="45">X11*1022.95</f>
        <v>2045.9</v>
      </c>
      <c r="Z11" s="59">
        <v>1</v>
      </c>
      <c r="AA11" s="12">
        <f t="shared" ref="AA11" si="46">Z11*1022.95</f>
        <v>1022.95</v>
      </c>
      <c r="AB11" s="59">
        <v>5</v>
      </c>
      <c r="AC11" s="12">
        <f t="shared" ref="AC11" si="47">AB11*1022.95</f>
        <v>5114.75</v>
      </c>
      <c r="AD11" s="59">
        <v>2</v>
      </c>
      <c r="AE11" s="12">
        <f t="shared" ref="AE11:AG11" si="48">AD11*1022.95</f>
        <v>2045.9</v>
      </c>
      <c r="AF11" s="59">
        <v>10</v>
      </c>
      <c r="AG11" s="12">
        <f t="shared" si="48"/>
        <v>10229.5</v>
      </c>
    </row>
    <row r="12" spans="1:33" ht="18" customHeight="1">
      <c r="A12" s="43"/>
      <c r="B12" s="44">
        <v>6</v>
      </c>
      <c r="C12" s="54" t="s">
        <v>11</v>
      </c>
      <c r="D12" s="11">
        <v>2</v>
      </c>
      <c r="E12" s="12">
        <f t="shared" si="0"/>
        <v>2045.9</v>
      </c>
      <c r="F12" s="11">
        <v>1</v>
      </c>
      <c r="G12" s="12">
        <f t="shared" si="0"/>
        <v>1022.95</v>
      </c>
      <c r="H12" s="11">
        <v>2</v>
      </c>
      <c r="I12" s="12">
        <f t="shared" ref="I12" si="49">H12*1022.95</f>
        <v>2045.9</v>
      </c>
      <c r="J12" s="11">
        <v>4</v>
      </c>
      <c r="K12" s="12">
        <f t="shared" ref="K12" si="50">J12*1022.95</f>
        <v>4091.8</v>
      </c>
      <c r="L12" s="11">
        <v>9</v>
      </c>
      <c r="M12" s="12">
        <f t="shared" ref="M12" si="51">L12*1022.95</f>
        <v>9206.5500000000011</v>
      </c>
      <c r="N12" s="11">
        <v>4</v>
      </c>
      <c r="O12" s="12">
        <f t="shared" ref="O12" si="52">N12*1022.95</f>
        <v>4091.8</v>
      </c>
      <c r="P12" s="11">
        <v>1</v>
      </c>
      <c r="Q12" s="12">
        <f t="shared" ref="Q12" si="53">P12*1022.95</f>
        <v>1022.95</v>
      </c>
      <c r="R12" s="11">
        <v>1</v>
      </c>
      <c r="S12" s="12">
        <f t="shared" ref="S12" si="54">R12*1022.95</f>
        <v>1022.95</v>
      </c>
      <c r="T12" s="11">
        <v>25</v>
      </c>
      <c r="U12" s="12">
        <f t="shared" ref="U12" si="55">T12*1022.95</f>
        <v>25573.75</v>
      </c>
      <c r="V12" s="11">
        <v>6</v>
      </c>
      <c r="W12" s="12">
        <f t="shared" ref="W12" si="56">V12*1022.95</f>
        <v>6137.7000000000007</v>
      </c>
      <c r="X12" s="11">
        <v>2</v>
      </c>
      <c r="Y12" s="12">
        <f t="shared" ref="Y12" si="57">X12*1022.95</f>
        <v>2045.9</v>
      </c>
      <c r="Z12" s="59">
        <v>1</v>
      </c>
      <c r="AA12" s="12">
        <f t="shared" ref="AA12" si="58">Z12*1022.95</f>
        <v>1022.95</v>
      </c>
      <c r="AB12" s="59">
        <v>4</v>
      </c>
      <c r="AC12" s="12">
        <f t="shared" ref="AC12" si="59">AB12*1022.95</f>
        <v>4091.8</v>
      </c>
      <c r="AD12" s="59">
        <v>2</v>
      </c>
      <c r="AE12" s="12">
        <f t="shared" ref="AE12:AG12" si="60">AD12*1022.95</f>
        <v>2045.9</v>
      </c>
      <c r="AF12" s="59">
        <v>9</v>
      </c>
      <c r="AG12" s="12">
        <f t="shared" si="60"/>
        <v>9206.5500000000011</v>
      </c>
    </row>
    <row r="13" spans="1:33" ht="18" customHeight="1">
      <c r="A13" s="37"/>
      <c r="B13" s="9">
        <v>7</v>
      </c>
      <c r="C13" s="32" t="s">
        <v>12</v>
      </c>
      <c r="D13" s="11">
        <v>1</v>
      </c>
      <c r="E13" s="12">
        <f t="shared" si="0"/>
        <v>1022.95</v>
      </c>
      <c r="F13" s="11">
        <v>1</v>
      </c>
      <c r="G13" s="12">
        <f t="shared" si="0"/>
        <v>1022.95</v>
      </c>
      <c r="H13" s="11">
        <v>3</v>
      </c>
      <c r="I13" s="12">
        <f t="shared" ref="I13" si="61">H13*1022.95</f>
        <v>3068.8500000000004</v>
      </c>
      <c r="J13" s="11">
        <v>6</v>
      </c>
      <c r="K13" s="12">
        <f t="shared" ref="K13" si="62">J13*1022.95</f>
        <v>6137.7000000000007</v>
      </c>
      <c r="L13" s="11">
        <v>14</v>
      </c>
      <c r="M13" s="12">
        <f t="shared" ref="M13" si="63">L13*1022.95</f>
        <v>14321.300000000001</v>
      </c>
      <c r="N13" s="11">
        <v>6</v>
      </c>
      <c r="O13" s="12">
        <f t="shared" ref="O13" si="64">N13*1022.95</f>
        <v>6137.7000000000007</v>
      </c>
      <c r="P13" s="11">
        <v>2</v>
      </c>
      <c r="Q13" s="12">
        <f t="shared" ref="Q13" si="65">P13*1022.95</f>
        <v>2045.9</v>
      </c>
      <c r="R13" s="11">
        <v>2</v>
      </c>
      <c r="S13" s="12">
        <f t="shared" ref="S13" si="66">R13*1022.95</f>
        <v>2045.9</v>
      </c>
      <c r="T13" s="11">
        <v>37</v>
      </c>
      <c r="U13" s="12">
        <f t="shared" ref="U13" si="67">T13*1022.95</f>
        <v>37849.15</v>
      </c>
      <c r="V13" s="11">
        <v>9</v>
      </c>
      <c r="W13" s="12">
        <f t="shared" ref="W13" si="68">V13*1022.95</f>
        <v>9206.5500000000011</v>
      </c>
      <c r="X13" s="11">
        <v>3</v>
      </c>
      <c r="Y13" s="12">
        <f t="shared" ref="Y13" si="69">X13*1022.95</f>
        <v>3068.8500000000004</v>
      </c>
      <c r="Z13" s="59">
        <v>2</v>
      </c>
      <c r="AA13" s="12">
        <f t="shared" ref="AA13" si="70">Z13*1022.95</f>
        <v>2045.9</v>
      </c>
      <c r="AB13" s="59">
        <v>7</v>
      </c>
      <c r="AC13" s="12">
        <f t="shared" ref="AC13" si="71">AB13*1022.95</f>
        <v>7160.6500000000005</v>
      </c>
      <c r="AD13" s="59">
        <v>3</v>
      </c>
      <c r="AE13" s="12">
        <f t="shared" ref="AE13:AG13" si="72">AD13*1022.95</f>
        <v>3068.8500000000004</v>
      </c>
      <c r="AF13" s="59">
        <v>13</v>
      </c>
      <c r="AG13" s="12">
        <f t="shared" si="72"/>
        <v>13298.35</v>
      </c>
    </row>
    <row r="14" spans="1:33" ht="18" customHeight="1">
      <c r="A14" s="37"/>
      <c r="B14" s="13">
        <v>8</v>
      </c>
      <c r="C14" s="32" t="s">
        <v>13</v>
      </c>
      <c r="D14" s="11">
        <v>2</v>
      </c>
      <c r="E14" s="12">
        <f t="shared" si="0"/>
        <v>2045.9</v>
      </c>
      <c r="F14" s="11">
        <v>1</v>
      </c>
      <c r="G14" s="12">
        <f t="shared" si="0"/>
        <v>1022.95</v>
      </c>
      <c r="H14" s="11">
        <v>3</v>
      </c>
      <c r="I14" s="12">
        <f t="shared" ref="I14" si="73">H14*1022.95</f>
        <v>3068.8500000000004</v>
      </c>
      <c r="J14" s="11">
        <v>6</v>
      </c>
      <c r="K14" s="12">
        <f t="shared" ref="K14" si="74">J14*1022.95</f>
        <v>6137.7000000000007</v>
      </c>
      <c r="L14" s="11">
        <v>13</v>
      </c>
      <c r="M14" s="12">
        <f t="shared" ref="M14" si="75">L14*1022.95</f>
        <v>13298.35</v>
      </c>
      <c r="N14" s="11">
        <v>5</v>
      </c>
      <c r="O14" s="12">
        <f t="shared" ref="O14" si="76">N14*1022.95</f>
        <v>5114.75</v>
      </c>
      <c r="P14" s="11">
        <v>2</v>
      </c>
      <c r="Q14" s="12">
        <f t="shared" ref="Q14" si="77">P14*1022.95</f>
        <v>2045.9</v>
      </c>
      <c r="R14" s="11">
        <v>2</v>
      </c>
      <c r="S14" s="12">
        <f t="shared" ref="S14" si="78">R14*1022.95</f>
        <v>2045.9</v>
      </c>
      <c r="T14" s="11">
        <v>36</v>
      </c>
      <c r="U14" s="12">
        <f t="shared" ref="U14" si="79">T14*1022.95</f>
        <v>36826.200000000004</v>
      </c>
      <c r="V14" s="11">
        <v>9</v>
      </c>
      <c r="W14" s="12">
        <f t="shared" ref="W14" si="80">V14*1022.95</f>
        <v>9206.5500000000011</v>
      </c>
      <c r="X14" s="11">
        <v>3</v>
      </c>
      <c r="Y14" s="12">
        <f t="shared" ref="Y14" si="81">X14*1022.95</f>
        <v>3068.8500000000004</v>
      </c>
      <c r="Z14" s="59">
        <v>1</v>
      </c>
      <c r="AA14" s="12">
        <f t="shared" ref="AA14" si="82">Z14*1022.95</f>
        <v>1022.95</v>
      </c>
      <c r="AB14" s="59">
        <v>6</v>
      </c>
      <c r="AC14" s="12">
        <f t="shared" ref="AC14" si="83">AB14*1022.95</f>
        <v>6137.7000000000007</v>
      </c>
      <c r="AD14" s="59">
        <v>3</v>
      </c>
      <c r="AE14" s="12">
        <f t="shared" ref="AE14:AG14" si="84">AD14*1022.95</f>
        <v>3068.8500000000004</v>
      </c>
      <c r="AF14" s="59">
        <v>12</v>
      </c>
      <c r="AG14" s="12">
        <f t="shared" si="84"/>
        <v>12275.400000000001</v>
      </c>
    </row>
    <row r="15" spans="1:33" ht="18" customHeight="1">
      <c r="A15" s="37"/>
      <c r="B15" s="9">
        <v>9</v>
      </c>
      <c r="C15" s="32" t="s">
        <v>14</v>
      </c>
      <c r="D15" s="11">
        <v>2</v>
      </c>
      <c r="E15" s="12">
        <f t="shared" si="0"/>
        <v>2045.9</v>
      </c>
      <c r="F15" s="11">
        <v>1</v>
      </c>
      <c r="G15" s="12">
        <f t="shared" si="0"/>
        <v>1022.95</v>
      </c>
      <c r="H15" s="11">
        <v>3</v>
      </c>
      <c r="I15" s="12">
        <f t="shared" ref="I15" si="85">H15*1022.95</f>
        <v>3068.8500000000004</v>
      </c>
      <c r="J15" s="11">
        <v>6</v>
      </c>
      <c r="K15" s="12">
        <f t="shared" ref="K15" si="86">J15*1022.95</f>
        <v>6137.7000000000007</v>
      </c>
      <c r="L15" s="11">
        <v>14</v>
      </c>
      <c r="M15" s="12">
        <f t="shared" ref="M15" si="87">L15*1022.95</f>
        <v>14321.300000000001</v>
      </c>
      <c r="N15" s="11">
        <v>5</v>
      </c>
      <c r="O15" s="12">
        <f t="shared" ref="O15" si="88">N15*1022.95</f>
        <v>5114.75</v>
      </c>
      <c r="P15" s="11">
        <v>2</v>
      </c>
      <c r="Q15" s="12">
        <f t="shared" ref="Q15" si="89">P15*1022.95</f>
        <v>2045.9</v>
      </c>
      <c r="R15" s="11">
        <v>2</v>
      </c>
      <c r="S15" s="12">
        <f t="shared" ref="S15" si="90">R15*1022.95</f>
        <v>2045.9</v>
      </c>
      <c r="T15" s="11">
        <v>36</v>
      </c>
      <c r="U15" s="12">
        <f t="shared" ref="U15" si="91">T15*1022.95</f>
        <v>36826.200000000004</v>
      </c>
      <c r="V15" s="11">
        <v>9</v>
      </c>
      <c r="W15" s="12">
        <f t="shared" ref="W15" si="92">V15*1022.95</f>
        <v>9206.5500000000011</v>
      </c>
      <c r="X15" s="11">
        <v>3</v>
      </c>
      <c r="Y15" s="12">
        <f t="shared" ref="Y15" si="93">X15*1022.95</f>
        <v>3068.8500000000004</v>
      </c>
      <c r="Z15" s="59">
        <v>1</v>
      </c>
      <c r="AA15" s="12">
        <f t="shared" ref="AA15" si="94">Z15*1022.95</f>
        <v>1022.95</v>
      </c>
      <c r="AB15" s="59">
        <v>6</v>
      </c>
      <c r="AC15" s="12">
        <f t="shared" ref="AC15" si="95">AB15*1022.95</f>
        <v>6137.7000000000007</v>
      </c>
      <c r="AD15" s="59">
        <v>3</v>
      </c>
      <c r="AE15" s="12">
        <f t="shared" ref="AE15:AG15" si="96">AD15*1022.95</f>
        <v>3068.8500000000004</v>
      </c>
      <c r="AF15" s="59">
        <v>12</v>
      </c>
      <c r="AG15" s="12">
        <f t="shared" si="96"/>
        <v>12275.400000000001</v>
      </c>
    </row>
    <row r="16" spans="1:33" ht="18" customHeight="1">
      <c r="A16" s="37"/>
      <c r="B16" s="13">
        <v>10</v>
      </c>
      <c r="C16" s="32" t="s">
        <v>15</v>
      </c>
      <c r="D16" s="11">
        <v>1</v>
      </c>
      <c r="E16" s="12">
        <f t="shared" si="0"/>
        <v>1022.95</v>
      </c>
      <c r="F16" s="11">
        <v>1</v>
      </c>
      <c r="G16" s="12">
        <f t="shared" si="0"/>
        <v>1022.95</v>
      </c>
      <c r="H16" s="11">
        <v>1</v>
      </c>
      <c r="I16" s="12">
        <f t="shared" ref="I16" si="97">H16*1022.95</f>
        <v>1022.95</v>
      </c>
      <c r="J16" s="11">
        <v>3</v>
      </c>
      <c r="K16" s="12">
        <f t="shared" ref="K16" si="98">J16*1022.95</f>
        <v>3068.8500000000004</v>
      </c>
      <c r="L16" s="11">
        <v>7</v>
      </c>
      <c r="M16" s="12">
        <f t="shared" ref="M16" si="99">L16*1022.95</f>
        <v>7160.6500000000005</v>
      </c>
      <c r="N16" s="11">
        <v>3</v>
      </c>
      <c r="O16" s="12">
        <f t="shared" ref="O16" si="100">N16*1022.95</f>
        <v>3068.8500000000004</v>
      </c>
      <c r="P16" s="11">
        <v>1</v>
      </c>
      <c r="Q16" s="12">
        <f t="shared" ref="Q16" si="101">P16*1022.95</f>
        <v>1022.95</v>
      </c>
      <c r="R16" s="11">
        <v>1</v>
      </c>
      <c r="S16" s="12">
        <f t="shared" ref="S16" si="102">R16*1022.95</f>
        <v>1022.95</v>
      </c>
      <c r="T16" s="11">
        <v>18</v>
      </c>
      <c r="U16" s="12">
        <f t="shared" ref="U16" si="103">T16*1022.95</f>
        <v>18413.100000000002</v>
      </c>
      <c r="V16" s="11">
        <v>4</v>
      </c>
      <c r="W16" s="12">
        <f t="shared" ref="W16" si="104">V16*1022.95</f>
        <v>4091.8</v>
      </c>
      <c r="X16" s="11">
        <v>2</v>
      </c>
      <c r="Y16" s="12">
        <f t="shared" ref="Y16" si="105">X16*1022.95</f>
        <v>2045.9</v>
      </c>
      <c r="Z16" s="59">
        <v>1</v>
      </c>
      <c r="AA16" s="12">
        <f t="shared" ref="AA16" si="106">Z16*1022.95</f>
        <v>1022.95</v>
      </c>
      <c r="AB16" s="59">
        <v>3</v>
      </c>
      <c r="AC16" s="12">
        <f t="shared" ref="AC16" si="107">AB16*1022.95</f>
        <v>3068.8500000000004</v>
      </c>
      <c r="AD16" s="59">
        <v>1</v>
      </c>
      <c r="AE16" s="12">
        <f t="shared" ref="AE16:AG16" si="108">AD16*1022.95</f>
        <v>1022.95</v>
      </c>
      <c r="AF16" s="59">
        <v>6</v>
      </c>
      <c r="AG16" s="12">
        <f t="shared" si="108"/>
        <v>6137.7000000000007</v>
      </c>
    </row>
    <row r="17" spans="1:33" ht="18" customHeight="1">
      <c r="A17" s="46"/>
      <c r="B17" s="47">
        <v>11</v>
      </c>
      <c r="C17" s="55" t="s">
        <v>16</v>
      </c>
      <c r="D17" s="11">
        <v>0</v>
      </c>
      <c r="E17" s="12">
        <f t="shared" si="0"/>
        <v>0</v>
      </c>
      <c r="F17" s="11">
        <v>0</v>
      </c>
      <c r="G17" s="12">
        <f t="shared" si="0"/>
        <v>0</v>
      </c>
      <c r="H17" s="11">
        <v>0</v>
      </c>
      <c r="I17" s="12">
        <f t="shared" ref="I17" si="109">H17*1022.95</f>
        <v>0</v>
      </c>
      <c r="J17" s="11">
        <v>0</v>
      </c>
      <c r="K17" s="12">
        <f t="shared" ref="K17" si="110">J17*1022.95</f>
        <v>0</v>
      </c>
      <c r="L17" s="11">
        <v>0</v>
      </c>
      <c r="M17" s="12">
        <f t="shared" ref="M17" si="111">L17*1022.95</f>
        <v>0</v>
      </c>
      <c r="N17" s="11">
        <v>0</v>
      </c>
      <c r="O17" s="12">
        <f t="shared" ref="O17" si="112">N17*1022.95</f>
        <v>0</v>
      </c>
      <c r="P17" s="11">
        <v>0</v>
      </c>
      <c r="Q17" s="12">
        <f t="shared" ref="Q17" si="113">P17*1022.95</f>
        <v>0</v>
      </c>
      <c r="R17" s="11">
        <v>0</v>
      </c>
      <c r="S17" s="12">
        <f t="shared" ref="S17" si="114">R17*1022.95</f>
        <v>0</v>
      </c>
      <c r="T17" s="11">
        <v>0</v>
      </c>
      <c r="U17" s="12">
        <f t="shared" ref="U17" si="115">T17*1022.95</f>
        <v>0</v>
      </c>
      <c r="V17" s="11">
        <v>0</v>
      </c>
      <c r="W17" s="12">
        <f t="shared" ref="W17" si="116">V17*1022.95</f>
        <v>0</v>
      </c>
      <c r="X17" s="11">
        <v>0</v>
      </c>
      <c r="Y17" s="12">
        <f t="shared" ref="Y17" si="117">X17*1022.95</f>
        <v>0</v>
      </c>
      <c r="Z17" s="59">
        <v>0</v>
      </c>
      <c r="AA17" s="12">
        <f t="shared" ref="AA17" si="118">Z17*1022.95</f>
        <v>0</v>
      </c>
      <c r="AB17" s="59">
        <v>0</v>
      </c>
      <c r="AC17" s="12">
        <f t="shared" ref="AC17" si="119">AB17*1022.95</f>
        <v>0</v>
      </c>
      <c r="AD17" s="59">
        <v>0</v>
      </c>
      <c r="AE17" s="12">
        <f t="shared" ref="AE17:AG17" si="120">AD17*1022.95</f>
        <v>0</v>
      </c>
      <c r="AF17" s="59">
        <v>0</v>
      </c>
      <c r="AG17" s="12">
        <f t="shared" si="120"/>
        <v>0</v>
      </c>
    </row>
    <row r="18" spans="1:33" ht="18" customHeight="1">
      <c r="A18" s="37"/>
      <c r="B18" s="13">
        <v>12</v>
      </c>
      <c r="C18" s="32" t="s">
        <v>17</v>
      </c>
      <c r="D18" s="11">
        <v>6</v>
      </c>
      <c r="E18" s="12">
        <f t="shared" si="0"/>
        <v>6137.7000000000007</v>
      </c>
      <c r="F18" s="11">
        <v>1</v>
      </c>
      <c r="G18" s="12">
        <f t="shared" si="0"/>
        <v>1022.95</v>
      </c>
      <c r="H18" s="11">
        <v>7</v>
      </c>
      <c r="I18" s="12">
        <f t="shared" ref="I18" si="121">H18*1022.95</f>
        <v>7160.6500000000005</v>
      </c>
      <c r="J18" s="11">
        <v>15</v>
      </c>
      <c r="K18" s="12">
        <f t="shared" ref="K18" si="122">J18*1022.95</f>
        <v>15344.25</v>
      </c>
      <c r="L18" s="11">
        <v>33</v>
      </c>
      <c r="M18" s="12">
        <f t="shared" ref="M18" si="123">L18*1022.95</f>
        <v>33757.35</v>
      </c>
      <c r="N18" s="11">
        <v>13</v>
      </c>
      <c r="O18" s="12">
        <f t="shared" ref="O18" si="124">N18*1022.95</f>
        <v>13298.35</v>
      </c>
      <c r="P18" s="11">
        <v>5</v>
      </c>
      <c r="Q18" s="12">
        <f t="shared" ref="Q18" si="125">P18*1022.95</f>
        <v>5114.75</v>
      </c>
      <c r="R18" s="11">
        <v>4</v>
      </c>
      <c r="S18" s="12">
        <f t="shared" ref="S18" si="126">R18*1022.95</f>
        <v>4091.8</v>
      </c>
      <c r="T18" s="11">
        <v>89</v>
      </c>
      <c r="U18" s="12">
        <f t="shared" ref="U18" si="127">T18*1022.95</f>
        <v>91042.55</v>
      </c>
      <c r="V18" s="11">
        <v>22</v>
      </c>
      <c r="W18" s="12">
        <f t="shared" ref="W18" si="128">V18*1022.95</f>
        <v>22504.9</v>
      </c>
      <c r="X18" s="11">
        <v>8</v>
      </c>
      <c r="Y18" s="12">
        <f t="shared" ref="Y18" si="129">X18*1022.95</f>
        <v>8183.6</v>
      </c>
      <c r="Z18" s="59">
        <v>4</v>
      </c>
      <c r="AA18" s="12">
        <f t="shared" ref="AA18" si="130">Z18*1022.95</f>
        <v>4091.8</v>
      </c>
      <c r="AB18" s="59">
        <v>16</v>
      </c>
      <c r="AC18" s="12">
        <f t="shared" ref="AC18" si="131">AB18*1022.95</f>
        <v>16367.2</v>
      </c>
      <c r="AD18" s="59">
        <v>7</v>
      </c>
      <c r="AE18" s="12">
        <f t="shared" ref="AE18:AG18" si="132">AD18*1022.95</f>
        <v>7160.6500000000005</v>
      </c>
      <c r="AF18" s="59">
        <v>30</v>
      </c>
      <c r="AG18" s="12">
        <f t="shared" si="132"/>
        <v>30688.5</v>
      </c>
    </row>
    <row r="19" spans="1:33" ht="18" customHeight="1">
      <c r="A19" s="37"/>
      <c r="B19" s="9">
        <v>13</v>
      </c>
      <c r="C19" s="32" t="s">
        <v>18</v>
      </c>
      <c r="D19" s="11">
        <v>2</v>
      </c>
      <c r="E19" s="12">
        <f t="shared" si="0"/>
        <v>2045.9</v>
      </c>
      <c r="F19" s="11">
        <v>1</v>
      </c>
      <c r="G19" s="12">
        <f t="shared" si="0"/>
        <v>1022.95</v>
      </c>
      <c r="H19" s="11">
        <v>2</v>
      </c>
      <c r="I19" s="12">
        <f t="shared" ref="I19" si="133">H19*1022.95</f>
        <v>2045.9</v>
      </c>
      <c r="J19" s="11">
        <v>3</v>
      </c>
      <c r="K19" s="12">
        <f t="shared" ref="K19" si="134">J19*1022.95</f>
        <v>3068.8500000000004</v>
      </c>
      <c r="L19" s="11">
        <v>6</v>
      </c>
      <c r="M19" s="12">
        <f t="shared" ref="M19" si="135">L19*1022.95</f>
        <v>6137.7000000000007</v>
      </c>
      <c r="N19" s="11">
        <v>2</v>
      </c>
      <c r="O19" s="12">
        <f t="shared" ref="O19" si="136">N19*1022.95</f>
        <v>2045.9</v>
      </c>
      <c r="P19" s="11">
        <v>1</v>
      </c>
      <c r="Q19" s="12">
        <f t="shared" ref="Q19" si="137">P19*1022.95</f>
        <v>1022.95</v>
      </c>
      <c r="R19" s="11">
        <v>1</v>
      </c>
      <c r="S19" s="12">
        <f t="shared" ref="S19" si="138">R19*1022.95</f>
        <v>1022.95</v>
      </c>
      <c r="T19" s="11">
        <v>17</v>
      </c>
      <c r="U19" s="12">
        <f t="shared" ref="U19" si="139">T19*1022.95</f>
        <v>17390.150000000001</v>
      </c>
      <c r="V19" s="11">
        <v>4</v>
      </c>
      <c r="W19" s="12">
        <f t="shared" ref="W19" si="140">V19*1022.95</f>
        <v>4091.8</v>
      </c>
      <c r="X19" s="11">
        <v>1</v>
      </c>
      <c r="Y19" s="12">
        <f t="shared" ref="Y19" si="141">X19*1022.95</f>
        <v>1022.95</v>
      </c>
      <c r="Z19" s="59">
        <v>1</v>
      </c>
      <c r="AA19" s="12">
        <f t="shared" ref="AA19" si="142">Z19*1022.95</f>
        <v>1022.95</v>
      </c>
      <c r="AB19" s="59">
        <v>3</v>
      </c>
      <c r="AC19" s="12">
        <f t="shared" ref="AC19" si="143">AB19*1022.95</f>
        <v>3068.8500000000004</v>
      </c>
      <c r="AD19" s="59">
        <v>1</v>
      </c>
      <c r="AE19" s="12">
        <f t="shared" ref="AE19:AG19" si="144">AD19*1022.95</f>
        <v>1022.95</v>
      </c>
      <c r="AF19" s="59">
        <v>6</v>
      </c>
      <c r="AG19" s="12">
        <f t="shared" si="144"/>
        <v>6137.7000000000007</v>
      </c>
    </row>
    <row r="20" spans="1:33" ht="18" customHeight="1">
      <c r="A20" s="37"/>
      <c r="B20" s="13">
        <v>14</v>
      </c>
      <c r="C20" s="32" t="s">
        <v>19</v>
      </c>
      <c r="D20" s="11">
        <v>4</v>
      </c>
      <c r="E20" s="12">
        <f t="shared" si="0"/>
        <v>4091.8</v>
      </c>
      <c r="F20" s="11">
        <v>2</v>
      </c>
      <c r="G20" s="12">
        <f t="shared" si="0"/>
        <v>2045.9</v>
      </c>
      <c r="H20" s="11">
        <v>4</v>
      </c>
      <c r="I20" s="12">
        <f t="shared" ref="I20" si="145">H20*1022.95</f>
        <v>4091.8</v>
      </c>
      <c r="J20" s="11">
        <v>10</v>
      </c>
      <c r="K20" s="12">
        <f t="shared" ref="K20" si="146">J20*1022.95</f>
        <v>10229.5</v>
      </c>
      <c r="L20" s="11">
        <v>20</v>
      </c>
      <c r="M20" s="12">
        <f t="shared" ref="M20" si="147">L20*1022.95</f>
        <v>20459</v>
      </c>
      <c r="N20" s="11">
        <v>8</v>
      </c>
      <c r="O20" s="12">
        <f t="shared" ref="O20" si="148">N20*1022.95</f>
        <v>8183.6</v>
      </c>
      <c r="P20" s="11">
        <v>3</v>
      </c>
      <c r="Q20" s="12">
        <f t="shared" ref="Q20" si="149">P20*1022.95</f>
        <v>3068.8500000000004</v>
      </c>
      <c r="R20" s="11">
        <v>2</v>
      </c>
      <c r="S20" s="12">
        <f t="shared" ref="S20" si="150">R20*1022.95</f>
        <v>2045.9</v>
      </c>
      <c r="T20" s="11">
        <v>54</v>
      </c>
      <c r="U20" s="12">
        <f t="shared" ref="U20" si="151">T20*1022.95</f>
        <v>55239.3</v>
      </c>
      <c r="V20" s="11">
        <v>13</v>
      </c>
      <c r="W20" s="12">
        <f t="shared" ref="W20" si="152">V20*1022.95</f>
        <v>13298.35</v>
      </c>
      <c r="X20" s="11">
        <v>5</v>
      </c>
      <c r="Y20" s="12">
        <f t="shared" ref="Y20" si="153">X20*1022.95</f>
        <v>5114.75</v>
      </c>
      <c r="Z20" s="59">
        <v>2</v>
      </c>
      <c r="AA20" s="12">
        <f t="shared" ref="AA20" si="154">Z20*1022.95</f>
        <v>2045.9</v>
      </c>
      <c r="AB20" s="59">
        <v>10</v>
      </c>
      <c r="AC20" s="12">
        <f t="shared" ref="AC20" si="155">AB20*1022.95</f>
        <v>10229.5</v>
      </c>
      <c r="AD20" s="59">
        <v>4</v>
      </c>
      <c r="AE20" s="12">
        <f t="shared" ref="AE20:AG20" si="156">AD20*1022.95</f>
        <v>4091.8</v>
      </c>
      <c r="AF20" s="59">
        <v>19</v>
      </c>
      <c r="AG20" s="12">
        <f t="shared" si="156"/>
        <v>19436.05</v>
      </c>
    </row>
    <row r="21" spans="1:33" ht="18" customHeight="1">
      <c r="A21" s="37"/>
      <c r="B21" s="9">
        <v>15</v>
      </c>
      <c r="C21" s="32" t="s">
        <v>20</v>
      </c>
      <c r="D21" s="11">
        <v>5</v>
      </c>
      <c r="E21" s="12">
        <f t="shared" si="0"/>
        <v>5114.75</v>
      </c>
      <c r="F21" s="11">
        <v>2</v>
      </c>
      <c r="G21" s="12">
        <f t="shared" si="0"/>
        <v>2045.9</v>
      </c>
      <c r="H21" s="11">
        <v>5</v>
      </c>
      <c r="I21" s="12">
        <f t="shared" ref="I21" si="157">H21*1022.95</f>
        <v>5114.75</v>
      </c>
      <c r="J21" s="11">
        <v>10</v>
      </c>
      <c r="K21" s="12">
        <f t="shared" ref="K21" si="158">J21*1022.95</f>
        <v>10229.5</v>
      </c>
      <c r="L21" s="11">
        <v>21</v>
      </c>
      <c r="M21" s="12">
        <f t="shared" ref="M21" si="159">L21*1022.95</f>
        <v>21481.95</v>
      </c>
      <c r="N21" s="11">
        <v>8</v>
      </c>
      <c r="O21" s="12">
        <f t="shared" ref="O21" si="160">N21*1022.95</f>
        <v>8183.6</v>
      </c>
      <c r="P21" s="11">
        <v>3</v>
      </c>
      <c r="Q21" s="12">
        <f t="shared" ref="Q21" si="161">P21*1022.95</f>
        <v>3068.8500000000004</v>
      </c>
      <c r="R21" s="11">
        <v>2</v>
      </c>
      <c r="S21" s="12">
        <f t="shared" ref="S21" si="162">R21*1022.95</f>
        <v>2045.9</v>
      </c>
      <c r="T21" s="11">
        <v>57</v>
      </c>
      <c r="U21" s="12">
        <f t="shared" ref="U21" si="163">T21*1022.95</f>
        <v>58308.15</v>
      </c>
      <c r="V21" s="11">
        <v>14</v>
      </c>
      <c r="W21" s="12">
        <f t="shared" ref="W21" si="164">V21*1022.95</f>
        <v>14321.300000000001</v>
      </c>
      <c r="X21" s="11">
        <v>5</v>
      </c>
      <c r="Y21" s="12">
        <f t="shared" ref="Y21" si="165">X21*1022.95</f>
        <v>5114.75</v>
      </c>
      <c r="Z21" s="59">
        <v>2</v>
      </c>
      <c r="AA21" s="12">
        <f t="shared" ref="AA21" si="166">Z21*1022.95</f>
        <v>2045.9</v>
      </c>
      <c r="AB21" s="59">
        <v>10</v>
      </c>
      <c r="AC21" s="12">
        <f t="shared" ref="AC21" si="167">AB21*1022.95</f>
        <v>10229.5</v>
      </c>
      <c r="AD21" s="59">
        <v>5</v>
      </c>
      <c r="AE21" s="12">
        <f t="shared" ref="AE21:AG21" si="168">AD21*1022.95</f>
        <v>5114.75</v>
      </c>
      <c r="AF21" s="59">
        <v>20</v>
      </c>
      <c r="AG21" s="12">
        <f t="shared" si="168"/>
        <v>20459</v>
      </c>
    </row>
    <row r="22" spans="1:33" ht="18" customHeight="1">
      <c r="A22" s="37"/>
      <c r="B22" s="13">
        <v>16</v>
      </c>
      <c r="C22" s="32" t="s">
        <v>21</v>
      </c>
      <c r="D22" s="11">
        <v>2</v>
      </c>
      <c r="E22" s="12">
        <f t="shared" si="0"/>
        <v>2045.9</v>
      </c>
      <c r="F22" s="11">
        <v>1</v>
      </c>
      <c r="G22" s="12">
        <f t="shared" si="0"/>
        <v>1022.95</v>
      </c>
      <c r="H22" s="11">
        <v>4</v>
      </c>
      <c r="I22" s="12">
        <f t="shared" ref="I22" si="169">H22*1022.95</f>
        <v>4091.8</v>
      </c>
      <c r="J22" s="11">
        <v>7</v>
      </c>
      <c r="K22" s="12">
        <f t="shared" ref="K22" si="170">J22*1022.95</f>
        <v>7160.6500000000005</v>
      </c>
      <c r="L22" s="11">
        <v>15</v>
      </c>
      <c r="M22" s="12">
        <f t="shared" ref="M22" si="171">L22*1022.95</f>
        <v>15344.25</v>
      </c>
      <c r="N22" s="11">
        <v>6</v>
      </c>
      <c r="O22" s="12">
        <f t="shared" ref="O22" si="172">N22*1022.95</f>
        <v>6137.7000000000007</v>
      </c>
      <c r="P22" s="11">
        <v>2</v>
      </c>
      <c r="Q22" s="12">
        <f t="shared" ref="Q22" si="173">P22*1022.95</f>
        <v>2045.9</v>
      </c>
      <c r="R22" s="11">
        <v>2</v>
      </c>
      <c r="S22" s="12">
        <f t="shared" ref="S22" si="174">R22*1022.95</f>
        <v>2045.9</v>
      </c>
      <c r="T22" s="11">
        <v>38</v>
      </c>
      <c r="U22" s="12">
        <f t="shared" ref="U22" si="175">T22*1022.95</f>
        <v>38872.1</v>
      </c>
      <c r="V22" s="11">
        <v>9</v>
      </c>
      <c r="W22" s="12">
        <f t="shared" ref="W22" si="176">V22*1022.95</f>
        <v>9206.5500000000011</v>
      </c>
      <c r="X22" s="11">
        <v>3</v>
      </c>
      <c r="Y22" s="12">
        <f t="shared" ref="Y22" si="177">X22*1022.95</f>
        <v>3068.8500000000004</v>
      </c>
      <c r="Z22" s="59">
        <v>2</v>
      </c>
      <c r="AA22" s="12">
        <f t="shared" ref="AA22" si="178">Z22*1022.95</f>
        <v>2045.9</v>
      </c>
      <c r="AB22" s="59">
        <v>7</v>
      </c>
      <c r="AC22" s="12">
        <f t="shared" ref="AC22" si="179">AB22*1022.95</f>
        <v>7160.6500000000005</v>
      </c>
      <c r="AD22" s="59">
        <v>3</v>
      </c>
      <c r="AE22" s="12">
        <f t="shared" ref="AE22:AG22" si="180">AD22*1022.95</f>
        <v>3068.8500000000004</v>
      </c>
      <c r="AF22" s="59">
        <v>13</v>
      </c>
      <c r="AG22" s="12">
        <f t="shared" si="180"/>
        <v>13298.35</v>
      </c>
    </row>
    <row r="23" spans="1:33" ht="18" customHeight="1">
      <c r="A23" s="37"/>
      <c r="B23" s="9">
        <v>17</v>
      </c>
      <c r="C23" s="32" t="s">
        <v>22</v>
      </c>
      <c r="D23" s="11">
        <v>1</v>
      </c>
      <c r="E23" s="12">
        <f t="shared" si="0"/>
        <v>1022.95</v>
      </c>
      <c r="F23" s="11">
        <v>1</v>
      </c>
      <c r="G23" s="12">
        <f t="shared" si="0"/>
        <v>1022.95</v>
      </c>
      <c r="H23" s="11">
        <v>1</v>
      </c>
      <c r="I23" s="12">
        <f t="shared" ref="I23" si="181">H23*1022.95</f>
        <v>1022.95</v>
      </c>
      <c r="J23" s="11">
        <v>3</v>
      </c>
      <c r="K23" s="12">
        <f t="shared" ref="K23" si="182">J23*1022.95</f>
        <v>3068.8500000000004</v>
      </c>
      <c r="L23" s="11">
        <v>6</v>
      </c>
      <c r="M23" s="12">
        <f t="shared" ref="M23" si="183">L23*1022.95</f>
        <v>6137.7000000000007</v>
      </c>
      <c r="N23" s="11">
        <v>2</v>
      </c>
      <c r="O23" s="12">
        <f t="shared" ref="O23" si="184">N23*1022.95</f>
        <v>2045.9</v>
      </c>
      <c r="P23" s="11">
        <v>1</v>
      </c>
      <c r="Q23" s="12">
        <f t="shared" ref="Q23" si="185">P23*1022.95</f>
        <v>1022.95</v>
      </c>
      <c r="R23" s="11">
        <v>0</v>
      </c>
      <c r="S23" s="12">
        <f t="shared" ref="S23" si="186">R23*1022.95</f>
        <v>0</v>
      </c>
      <c r="T23" s="11">
        <v>15</v>
      </c>
      <c r="U23" s="12">
        <f t="shared" ref="U23" si="187">T23*1022.95</f>
        <v>15344.25</v>
      </c>
      <c r="V23" s="11">
        <v>4</v>
      </c>
      <c r="W23" s="12">
        <f t="shared" ref="W23" si="188">V23*1022.95</f>
        <v>4091.8</v>
      </c>
      <c r="X23" s="11">
        <v>1</v>
      </c>
      <c r="Y23" s="12">
        <f t="shared" ref="Y23" si="189">X23*1022.95</f>
        <v>1022.95</v>
      </c>
      <c r="Z23" s="59">
        <v>1</v>
      </c>
      <c r="AA23" s="12">
        <f t="shared" ref="AA23" si="190">Z23*1022.95</f>
        <v>1022.95</v>
      </c>
      <c r="AB23" s="59">
        <v>3</v>
      </c>
      <c r="AC23" s="12">
        <f t="shared" ref="AC23" si="191">AB23*1022.95</f>
        <v>3068.8500000000004</v>
      </c>
      <c r="AD23" s="59">
        <v>1</v>
      </c>
      <c r="AE23" s="12">
        <f t="shared" ref="AE23:AG23" si="192">AD23*1022.95</f>
        <v>1022.95</v>
      </c>
      <c r="AF23" s="59">
        <v>5</v>
      </c>
      <c r="AG23" s="12">
        <f t="shared" si="192"/>
        <v>5114.75</v>
      </c>
    </row>
    <row r="24" spans="1:33" ht="18" customHeight="1">
      <c r="A24" s="37"/>
      <c r="B24" s="13">
        <v>18</v>
      </c>
      <c r="C24" s="32" t="s">
        <v>23</v>
      </c>
      <c r="D24" s="11">
        <v>1</v>
      </c>
      <c r="E24" s="12">
        <f t="shared" si="0"/>
        <v>1022.95</v>
      </c>
      <c r="F24" s="11">
        <v>1</v>
      </c>
      <c r="G24" s="12">
        <f t="shared" si="0"/>
        <v>1022.95</v>
      </c>
      <c r="H24" s="11">
        <v>2</v>
      </c>
      <c r="I24" s="12">
        <f t="shared" ref="I24" si="193">H24*1022.95</f>
        <v>2045.9</v>
      </c>
      <c r="J24" s="11">
        <v>4</v>
      </c>
      <c r="K24" s="12">
        <f t="shared" ref="K24" si="194">J24*1022.95</f>
        <v>4091.8</v>
      </c>
      <c r="L24" s="11">
        <v>8</v>
      </c>
      <c r="M24" s="12">
        <f t="shared" ref="M24" si="195">L24*1022.95</f>
        <v>8183.6</v>
      </c>
      <c r="N24" s="11">
        <v>3</v>
      </c>
      <c r="O24" s="12">
        <f t="shared" ref="O24" si="196">N24*1022.95</f>
        <v>3068.8500000000004</v>
      </c>
      <c r="P24" s="11">
        <v>1</v>
      </c>
      <c r="Q24" s="12">
        <f t="shared" ref="Q24" si="197">P24*1022.95</f>
        <v>1022.95</v>
      </c>
      <c r="R24" s="11">
        <v>0</v>
      </c>
      <c r="S24" s="12">
        <f t="shared" ref="S24" si="198">R24*1022.95</f>
        <v>0</v>
      </c>
      <c r="T24" s="11">
        <v>21</v>
      </c>
      <c r="U24" s="12">
        <f t="shared" ref="U24" si="199">T24*1022.95</f>
        <v>21481.95</v>
      </c>
      <c r="V24" s="11">
        <v>5</v>
      </c>
      <c r="W24" s="12">
        <f t="shared" ref="W24" si="200">V24*1022.95</f>
        <v>5114.75</v>
      </c>
      <c r="X24" s="11">
        <v>2</v>
      </c>
      <c r="Y24" s="12">
        <f t="shared" ref="Y24" si="201">X24*1022.95</f>
        <v>2045.9</v>
      </c>
      <c r="Z24" s="59">
        <v>0</v>
      </c>
      <c r="AA24" s="12">
        <f t="shared" ref="AA24" si="202">Z24*1022.95</f>
        <v>0</v>
      </c>
      <c r="AB24" s="59">
        <v>4</v>
      </c>
      <c r="AC24" s="12">
        <f t="shared" ref="AC24" si="203">AB24*1022.95</f>
        <v>4091.8</v>
      </c>
      <c r="AD24" s="59">
        <v>2</v>
      </c>
      <c r="AE24" s="12">
        <f t="shared" ref="AE24:AG24" si="204">AD24*1022.95</f>
        <v>2045.9</v>
      </c>
      <c r="AF24" s="59">
        <v>7</v>
      </c>
      <c r="AG24" s="12">
        <f t="shared" si="204"/>
        <v>7160.6500000000005</v>
      </c>
    </row>
    <row r="25" spans="1:33" ht="18" customHeight="1">
      <c r="A25" s="37"/>
      <c r="B25" s="9">
        <v>19</v>
      </c>
      <c r="C25" s="32" t="s">
        <v>24</v>
      </c>
      <c r="D25" s="11">
        <v>3</v>
      </c>
      <c r="E25" s="12">
        <f t="shared" si="0"/>
        <v>3068.8500000000004</v>
      </c>
      <c r="F25" s="11">
        <v>2</v>
      </c>
      <c r="G25" s="12">
        <f t="shared" si="0"/>
        <v>2045.9</v>
      </c>
      <c r="H25" s="11">
        <v>4</v>
      </c>
      <c r="I25" s="12">
        <f t="shared" ref="I25" si="205">H25*1022.95</f>
        <v>4091.8</v>
      </c>
      <c r="J25" s="11">
        <v>9</v>
      </c>
      <c r="K25" s="12">
        <f t="shared" ref="K25" si="206">J25*1022.95</f>
        <v>9206.5500000000011</v>
      </c>
      <c r="L25" s="11">
        <v>20</v>
      </c>
      <c r="M25" s="12">
        <f t="shared" ref="M25" si="207">L25*1022.95</f>
        <v>20459</v>
      </c>
      <c r="N25" s="11">
        <v>8</v>
      </c>
      <c r="O25" s="12">
        <f t="shared" ref="O25" si="208">N25*1022.95</f>
        <v>8183.6</v>
      </c>
      <c r="P25" s="11">
        <v>3</v>
      </c>
      <c r="Q25" s="12">
        <f t="shared" ref="Q25" si="209">P25*1022.95</f>
        <v>3068.8500000000004</v>
      </c>
      <c r="R25" s="11">
        <v>2</v>
      </c>
      <c r="S25" s="12">
        <f t="shared" ref="S25" si="210">R25*1022.95</f>
        <v>2045.9</v>
      </c>
      <c r="T25" s="11">
        <v>54</v>
      </c>
      <c r="U25" s="12">
        <f t="shared" ref="U25" si="211">T25*1022.95</f>
        <v>55239.3</v>
      </c>
      <c r="V25" s="11">
        <v>13</v>
      </c>
      <c r="W25" s="12">
        <f t="shared" ref="W25" si="212">V25*1022.95</f>
        <v>13298.35</v>
      </c>
      <c r="X25" s="11">
        <v>5</v>
      </c>
      <c r="Y25" s="12">
        <f t="shared" ref="Y25" si="213">X25*1022.95</f>
        <v>5114.75</v>
      </c>
      <c r="Z25" s="59">
        <v>2</v>
      </c>
      <c r="AA25" s="12">
        <f t="shared" ref="AA25" si="214">Z25*1022.95</f>
        <v>2045.9</v>
      </c>
      <c r="AB25" s="59">
        <v>9</v>
      </c>
      <c r="AC25" s="12">
        <f t="shared" ref="AC25" si="215">AB25*1022.95</f>
        <v>9206.5500000000011</v>
      </c>
      <c r="AD25" s="59">
        <v>4</v>
      </c>
      <c r="AE25" s="12">
        <f t="shared" ref="AE25:AG25" si="216">AD25*1022.95</f>
        <v>4091.8</v>
      </c>
      <c r="AF25" s="59">
        <v>18</v>
      </c>
      <c r="AG25" s="12">
        <f t="shared" si="216"/>
        <v>18413.100000000002</v>
      </c>
    </row>
    <row r="26" spans="1:33" ht="18" customHeight="1">
      <c r="A26" s="37"/>
      <c r="B26" s="13">
        <v>20</v>
      </c>
      <c r="C26" s="32" t="s">
        <v>25</v>
      </c>
      <c r="D26" s="11">
        <v>0</v>
      </c>
      <c r="E26" s="12">
        <f t="shared" si="0"/>
        <v>0</v>
      </c>
      <c r="F26" s="11">
        <v>0</v>
      </c>
      <c r="G26" s="12">
        <f t="shared" si="0"/>
        <v>0</v>
      </c>
      <c r="H26" s="11">
        <v>0</v>
      </c>
      <c r="I26" s="12">
        <f t="shared" ref="I26" si="217">H26*1022.95</f>
        <v>0</v>
      </c>
      <c r="J26" s="11">
        <v>0</v>
      </c>
      <c r="K26" s="12">
        <f t="shared" ref="K26" si="218">J26*1022.95</f>
        <v>0</v>
      </c>
      <c r="L26" s="11">
        <v>0</v>
      </c>
      <c r="M26" s="12">
        <f t="shared" ref="M26" si="219">L26*1022.95</f>
        <v>0</v>
      </c>
      <c r="N26" s="11">
        <v>0</v>
      </c>
      <c r="O26" s="12">
        <f t="shared" ref="O26" si="220">N26*1022.95</f>
        <v>0</v>
      </c>
      <c r="P26" s="11">
        <v>0</v>
      </c>
      <c r="Q26" s="12">
        <f t="shared" ref="Q26" si="221">P26*1022.95</f>
        <v>0</v>
      </c>
      <c r="R26" s="11">
        <v>0</v>
      </c>
      <c r="S26" s="12">
        <f t="shared" ref="S26" si="222">R26*1022.95</f>
        <v>0</v>
      </c>
      <c r="T26" s="11">
        <v>2</v>
      </c>
      <c r="U26" s="12">
        <f t="shared" ref="U26" si="223">T26*1022.95</f>
        <v>2045.9</v>
      </c>
      <c r="V26" s="11">
        <v>0</v>
      </c>
      <c r="W26" s="12">
        <f t="shared" ref="W26" si="224">V26*1022.95</f>
        <v>0</v>
      </c>
      <c r="X26" s="11">
        <v>0</v>
      </c>
      <c r="Y26" s="12">
        <f t="shared" ref="Y26" si="225">X26*1022.95</f>
        <v>0</v>
      </c>
      <c r="Z26" s="59">
        <v>0</v>
      </c>
      <c r="AA26" s="12">
        <f t="shared" ref="AA26" si="226">Z26*1022.95</f>
        <v>0</v>
      </c>
      <c r="AB26" s="59">
        <v>0</v>
      </c>
      <c r="AC26" s="12">
        <f t="shared" ref="AC26" si="227">AB26*1022.95</f>
        <v>0</v>
      </c>
      <c r="AD26" s="59">
        <v>0</v>
      </c>
      <c r="AE26" s="12">
        <f t="shared" ref="AE26:AG26" si="228">AD26*1022.95</f>
        <v>0</v>
      </c>
      <c r="AF26" s="59">
        <v>0</v>
      </c>
      <c r="AG26" s="12">
        <f t="shared" si="228"/>
        <v>0</v>
      </c>
    </row>
    <row r="27" spans="1:33" ht="18" customHeight="1">
      <c r="A27" s="37"/>
      <c r="B27" s="9">
        <v>21</v>
      </c>
      <c r="C27" s="32" t="s">
        <v>26</v>
      </c>
      <c r="D27" s="11">
        <v>3</v>
      </c>
      <c r="E27" s="12">
        <f t="shared" si="0"/>
        <v>3068.8500000000004</v>
      </c>
      <c r="F27" s="11">
        <v>1</v>
      </c>
      <c r="G27" s="12">
        <f t="shared" si="0"/>
        <v>1022.95</v>
      </c>
      <c r="H27" s="11">
        <v>4</v>
      </c>
      <c r="I27" s="12">
        <f t="shared" ref="I27" si="229">H27*1022.95</f>
        <v>4091.8</v>
      </c>
      <c r="J27" s="11">
        <v>8</v>
      </c>
      <c r="K27" s="12">
        <f t="shared" ref="K27" si="230">J27*1022.95</f>
        <v>8183.6</v>
      </c>
      <c r="L27" s="11">
        <v>16</v>
      </c>
      <c r="M27" s="12">
        <f t="shared" ref="M27" si="231">L27*1022.95</f>
        <v>16367.2</v>
      </c>
      <c r="N27" s="11">
        <v>6</v>
      </c>
      <c r="O27" s="12">
        <f t="shared" ref="O27" si="232">N27*1022.95</f>
        <v>6137.7000000000007</v>
      </c>
      <c r="P27" s="11">
        <v>2</v>
      </c>
      <c r="Q27" s="12">
        <f t="shared" ref="Q27" si="233">P27*1022.95</f>
        <v>2045.9</v>
      </c>
      <c r="R27" s="11">
        <v>2</v>
      </c>
      <c r="S27" s="12">
        <f t="shared" ref="S27" si="234">R27*1022.95</f>
        <v>2045.9</v>
      </c>
      <c r="T27" s="11">
        <v>43</v>
      </c>
      <c r="U27" s="12">
        <f t="shared" ref="U27" si="235">T27*1022.95</f>
        <v>43986.85</v>
      </c>
      <c r="V27" s="11">
        <v>11</v>
      </c>
      <c r="W27" s="12">
        <f t="shared" ref="W27" si="236">V27*1022.95</f>
        <v>11252.45</v>
      </c>
      <c r="X27" s="11">
        <v>4</v>
      </c>
      <c r="Y27" s="12">
        <f t="shared" ref="Y27" si="237">X27*1022.95</f>
        <v>4091.8</v>
      </c>
      <c r="Z27" s="59">
        <v>2</v>
      </c>
      <c r="AA27" s="12">
        <f t="shared" ref="AA27" si="238">Z27*1022.95</f>
        <v>2045.9</v>
      </c>
      <c r="AB27" s="59">
        <v>8</v>
      </c>
      <c r="AC27" s="12">
        <f t="shared" ref="AC27" si="239">AB27*1022.95</f>
        <v>8183.6</v>
      </c>
      <c r="AD27" s="59">
        <v>3</v>
      </c>
      <c r="AE27" s="12">
        <f t="shared" ref="AE27:AG27" si="240">AD27*1022.95</f>
        <v>3068.8500000000004</v>
      </c>
      <c r="AF27" s="59">
        <v>15</v>
      </c>
      <c r="AG27" s="12">
        <f t="shared" si="240"/>
        <v>15344.25</v>
      </c>
    </row>
    <row r="28" spans="1:33" ht="18" customHeight="1">
      <c r="A28" s="37"/>
      <c r="B28" s="13">
        <v>22</v>
      </c>
      <c r="C28" s="32" t="s">
        <v>27</v>
      </c>
      <c r="D28" s="11">
        <v>3</v>
      </c>
      <c r="E28" s="12">
        <f t="shared" si="0"/>
        <v>3068.8500000000004</v>
      </c>
      <c r="F28" s="11">
        <v>2</v>
      </c>
      <c r="G28" s="12">
        <f t="shared" si="0"/>
        <v>2045.9</v>
      </c>
      <c r="H28" s="11">
        <v>4</v>
      </c>
      <c r="I28" s="12">
        <f t="shared" ref="I28" si="241">H28*1022.95</f>
        <v>4091.8</v>
      </c>
      <c r="J28" s="11">
        <v>8</v>
      </c>
      <c r="K28" s="12">
        <f t="shared" ref="K28" si="242">J28*1022.95</f>
        <v>8183.6</v>
      </c>
      <c r="L28" s="11">
        <v>17</v>
      </c>
      <c r="M28" s="12">
        <f t="shared" ref="M28" si="243">L28*1022.95</f>
        <v>17390.150000000001</v>
      </c>
      <c r="N28" s="11">
        <v>7</v>
      </c>
      <c r="O28" s="12">
        <f t="shared" ref="O28" si="244">N28*1022.95</f>
        <v>7160.6500000000005</v>
      </c>
      <c r="P28" s="11">
        <v>2</v>
      </c>
      <c r="Q28" s="12">
        <f t="shared" ref="Q28" si="245">P28*1022.95</f>
        <v>2045.9</v>
      </c>
      <c r="R28" s="11">
        <v>2</v>
      </c>
      <c r="S28" s="12">
        <f t="shared" ref="S28" si="246">R28*1022.95</f>
        <v>2045.9</v>
      </c>
      <c r="T28" s="11">
        <v>46</v>
      </c>
      <c r="U28" s="12">
        <f t="shared" ref="U28" si="247">T28*1022.95</f>
        <v>47055.700000000004</v>
      </c>
      <c r="V28" s="11">
        <v>11</v>
      </c>
      <c r="W28" s="12">
        <f t="shared" ref="W28" si="248">V28*1022.95</f>
        <v>11252.45</v>
      </c>
      <c r="X28" s="11">
        <v>4</v>
      </c>
      <c r="Y28" s="12">
        <f t="shared" ref="Y28" si="249">X28*1022.95</f>
        <v>4091.8</v>
      </c>
      <c r="Z28" s="59">
        <v>2</v>
      </c>
      <c r="AA28" s="12">
        <f t="shared" ref="AA28" si="250">Z28*1022.95</f>
        <v>2045.9</v>
      </c>
      <c r="AB28" s="59">
        <v>8</v>
      </c>
      <c r="AC28" s="12">
        <f t="shared" ref="AC28" si="251">AB28*1022.95</f>
        <v>8183.6</v>
      </c>
      <c r="AD28" s="59">
        <v>5</v>
      </c>
      <c r="AE28" s="12">
        <f t="shared" ref="AE28:AG28" si="252">AD28*1022.95</f>
        <v>5114.75</v>
      </c>
      <c r="AF28" s="59">
        <v>16</v>
      </c>
      <c r="AG28" s="12">
        <f t="shared" si="252"/>
        <v>16367.2</v>
      </c>
    </row>
    <row r="29" spans="1:33" ht="18" customHeight="1">
      <c r="A29" s="37"/>
      <c r="B29" s="9">
        <v>23</v>
      </c>
      <c r="C29" s="32" t="s">
        <v>28</v>
      </c>
      <c r="D29" s="11">
        <v>3</v>
      </c>
      <c r="E29" s="12">
        <f t="shared" si="0"/>
        <v>3068.8500000000004</v>
      </c>
      <c r="F29" s="11">
        <v>1</v>
      </c>
      <c r="G29" s="12">
        <f t="shared" si="0"/>
        <v>1022.95</v>
      </c>
      <c r="H29" s="11">
        <v>3</v>
      </c>
      <c r="I29" s="12">
        <f t="shared" ref="I29" si="253">H29*1022.95</f>
        <v>3068.8500000000004</v>
      </c>
      <c r="J29" s="11">
        <v>7</v>
      </c>
      <c r="K29" s="12">
        <f t="shared" ref="K29" si="254">J29*1022.95</f>
        <v>7160.6500000000005</v>
      </c>
      <c r="L29" s="11">
        <v>15</v>
      </c>
      <c r="M29" s="12">
        <f t="shared" ref="M29" si="255">L29*1022.95</f>
        <v>15344.25</v>
      </c>
      <c r="N29" s="11">
        <v>6</v>
      </c>
      <c r="O29" s="12">
        <f t="shared" ref="O29" si="256">N29*1022.95</f>
        <v>6137.7000000000007</v>
      </c>
      <c r="P29" s="11">
        <v>2</v>
      </c>
      <c r="Q29" s="12">
        <f t="shared" ref="Q29" si="257">P29*1022.95</f>
        <v>2045.9</v>
      </c>
      <c r="R29" s="11">
        <v>2</v>
      </c>
      <c r="S29" s="12">
        <f t="shared" ref="S29" si="258">R29*1022.95</f>
        <v>2045.9</v>
      </c>
      <c r="T29" s="11">
        <v>40</v>
      </c>
      <c r="U29" s="12">
        <f t="shared" ref="U29" si="259">T29*1022.95</f>
        <v>40918</v>
      </c>
      <c r="V29" s="11">
        <v>10</v>
      </c>
      <c r="W29" s="12">
        <f t="shared" ref="W29" si="260">V29*1022.95</f>
        <v>10229.5</v>
      </c>
      <c r="X29" s="11">
        <v>3</v>
      </c>
      <c r="Y29" s="12">
        <f t="shared" ref="Y29" si="261">X29*1022.95</f>
        <v>3068.8500000000004</v>
      </c>
      <c r="Z29" s="59">
        <v>1</v>
      </c>
      <c r="AA29" s="12">
        <f t="shared" ref="AA29" si="262">Z29*1022.95</f>
        <v>1022.95</v>
      </c>
      <c r="AB29" s="59">
        <v>7</v>
      </c>
      <c r="AC29" s="12">
        <f t="shared" ref="AC29" si="263">AB29*1022.95</f>
        <v>7160.6500000000005</v>
      </c>
      <c r="AD29" s="59">
        <v>3</v>
      </c>
      <c r="AE29" s="12">
        <f t="shared" ref="AE29:AG29" si="264">AD29*1022.95</f>
        <v>3068.8500000000004</v>
      </c>
      <c r="AF29" s="59">
        <v>13</v>
      </c>
      <c r="AG29" s="12">
        <f t="shared" si="264"/>
        <v>13298.35</v>
      </c>
    </row>
    <row r="30" spans="1:33" ht="18" customHeight="1">
      <c r="A30" s="43"/>
      <c r="B30" s="44">
        <v>24</v>
      </c>
      <c r="C30" s="54" t="s">
        <v>29</v>
      </c>
      <c r="D30" s="11">
        <v>2</v>
      </c>
      <c r="E30" s="12">
        <f t="shared" si="0"/>
        <v>2045.9</v>
      </c>
      <c r="F30" s="11">
        <v>1</v>
      </c>
      <c r="G30" s="12">
        <f t="shared" si="0"/>
        <v>1022.95</v>
      </c>
      <c r="H30" s="11">
        <v>2</v>
      </c>
      <c r="I30" s="12">
        <f t="shared" ref="I30" si="265">H30*1022.95</f>
        <v>2045.9</v>
      </c>
      <c r="J30" s="11">
        <v>5</v>
      </c>
      <c r="K30" s="12">
        <f t="shared" ref="K30" si="266">J30*1022.95</f>
        <v>5114.75</v>
      </c>
      <c r="L30" s="11">
        <v>11</v>
      </c>
      <c r="M30" s="12">
        <f t="shared" ref="M30" si="267">L30*1022.95</f>
        <v>11252.45</v>
      </c>
      <c r="N30" s="11">
        <v>4</v>
      </c>
      <c r="O30" s="12">
        <f t="shared" ref="O30" si="268">N30*1022.95</f>
        <v>4091.8</v>
      </c>
      <c r="P30" s="11">
        <v>2</v>
      </c>
      <c r="Q30" s="12">
        <f t="shared" ref="Q30" si="269">P30*1022.95</f>
        <v>2045.9</v>
      </c>
      <c r="R30" s="11">
        <v>1</v>
      </c>
      <c r="S30" s="12">
        <f t="shared" ref="S30" si="270">R30*1022.95</f>
        <v>1022.95</v>
      </c>
      <c r="T30" s="11">
        <v>29</v>
      </c>
      <c r="U30" s="12">
        <f t="shared" ref="U30" si="271">T30*1022.95</f>
        <v>29665.550000000003</v>
      </c>
      <c r="V30" s="11">
        <v>7</v>
      </c>
      <c r="W30" s="12">
        <f t="shared" ref="W30" si="272">V30*1022.95</f>
        <v>7160.6500000000005</v>
      </c>
      <c r="X30" s="11">
        <v>2</v>
      </c>
      <c r="Y30" s="12">
        <f t="shared" ref="Y30" si="273">X30*1022.95</f>
        <v>2045.9</v>
      </c>
      <c r="Z30" s="59">
        <v>1</v>
      </c>
      <c r="AA30" s="12">
        <f t="shared" ref="AA30" si="274">Z30*1022.95</f>
        <v>1022.95</v>
      </c>
      <c r="AB30" s="59">
        <v>5</v>
      </c>
      <c r="AC30" s="12">
        <f t="shared" ref="AC30" si="275">AB30*1022.95</f>
        <v>5114.75</v>
      </c>
      <c r="AD30" s="59">
        <v>2</v>
      </c>
      <c r="AE30" s="12">
        <f t="shared" ref="AE30:AG30" si="276">AD30*1022.95</f>
        <v>2045.9</v>
      </c>
      <c r="AF30" s="59">
        <v>10</v>
      </c>
      <c r="AG30" s="12">
        <f t="shared" si="276"/>
        <v>10229.5</v>
      </c>
    </row>
    <row r="31" spans="1:33" ht="18" customHeight="1">
      <c r="A31" s="37"/>
      <c r="B31" s="9">
        <v>25</v>
      </c>
      <c r="C31" s="32" t="s">
        <v>30</v>
      </c>
      <c r="D31" s="11">
        <v>3</v>
      </c>
      <c r="E31" s="12">
        <f t="shared" si="0"/>
        <v>3068.8500000000004</v>
      </c>
      <c r="F31" s="11">
        <v>2</v>
      </c>
      <c r="G31" s="12">
        <f t="shared" si="0"/>
        <v>2045.9</v>
      </c>
      <c r="H31" s="11">
        <v>4</v>
      </c>
      <c r="I31" s="12">
        <f t="shared" ref="I31" si="277">H31*1022.95</f>
        <v>4091.8</v>
      </c>
      <c r="J31" s="11">
        <v>9</v>
      </c>
      <c r="K31" s="12">
        <f t="shared" ref="K31" si="278">J31*1022.95</f>
        <v>9206.5500000000011</v>
      </c>
      <c r="L31" s="11">
        <v>20</v>
      </c>
      <c r="M31" s="12">
        <f t="shared" ref="M31" si="279">L31*1022.95</f>
        <v>20459</v>
      </c>
      <c r="N31" s="11">
        <v>8</v>
      </c>
      <c r="O31" s="12">
        <f t="shared" ref="O31" si="280">N31*1022.95</f>
        <v>8183.6</v>
      </c>
      <c r="P31" s="11">
        <v>3</v>
      </c>
      <c r="Q31" s="12">
        <f t="shared" ref="Q31" si="281">P31*1022.95</f>
        <v>3068.8500000000004</v>
      </c>
      <c r="R31" s="11">
        <v>2</v>
      </c>
      <c r="S31" s="12">
        <f t="shared" ref="S31" si="282">R31*1022.95</f>
        <v>2045.9</v>
      </c>
      <c r="T31" s="11">
        <v>54</v>
      </c>
      <c r="U31" s="12">
        <f t="shared" ref="U31" si="283">T31*1022.95</f>
        <v>55239.3</v>
      </c>
      <c r="V31" s="11">
        <v>13</v>
      </c>
      <c r="W31" s="12">
        <f t="shared" ref="W31" si="284">V31*1022.95</f>
        <v>13298.35</v>
      </c>
      <c r="X31" s="11">
        <v>5</v>
      </c>
      <c r="Y31" s="12">
        <f t="shared" ref="Y31" si="285">X31*1022.95</f>
        <v>5114.75</v>
      </c>
      <c r="Z31" s="59">
        <v>2</v>
      </c>
      <c r="AA31" s="12">
        <f t="shared" ref="AA31" si="286">Z31*1022.95</f>
        <v>2045.9</v>
      </c>
      <c r="AB31" s="59">
        <v>10</v>
      </c>
      <c r="AC31" s="12">
        <f t="shared" ref="AC31" si="287">AB31*1022.95</f>
        <v>10229.5</v>
      </c>
      <c r="AD31" s="59">
        <v>5</v>
      </c>
      <c r="AE31" s="12">
        <f t="shared" ref="AE31:AG31" si="288">AD31*1022.95</f>
        <v>5114.75</v>
      </c>
      <c r="AF31" s="59">
        <v>18</v>
      </c>
      <c r="AG31" s="12">
        <f t="shared" si="288"/>
        <v>18413.100000000002</v>
      </c>
    </row>
    <row r="32" spans="1:33" ht="78.75" customHeight="1">
      <c r="A32" s="37"/>
      <c r="B32" s="9">
        <v>26</v>
      </c>
      <c r="C32" s="32" t="s">
        <v>31</v>
      </c>
      <c r="D32" s="11">
        <v>1</v>
      </c>
      <c r="E32" s="12">
        <f t="shared" si="0"/>
        <v>1022.95</v>
      </c>
      <c r="F32" s="11">
        <v>1</v>
      </c>
      <c r="G32" s="12">
        <f t="shared" si="0"/>
        <v>1022.95</v>
      </c>
      <c r="H32" s="11">
        <v>1</v>
      </c>
      <c r="I32" s="12">
        <f t="shared" ref="I32" si="289">H32*1022.95</f>
        <v>1022.95</v>
      </c>
      <c r="J32" s="11">
        <v>3</v>
      </c>
      <c r="K32" s="12">
        <f t="shared" ref="K32" si="290">J32*1022.95</f>
        <v>3068.8500000000004</v>
      </c>
      <c r="L32" s="11">
        <v>6</v>
      </c>
      <c r="M32" s="12">
        <f t="shared" ref="M32" si="291">L32*1022.95</f>
        <v>6137.7000000000007</v>
      </c>
      <c r="N32" s="11">
        <v>2</v>
      </c>
      <c r="O32" s="12">
        <f t="shared" ref="O32" si="292">N32*1022.95</f>
        <v>2045.9</v>
      </c>
      <c r="P32" s="11">
        <v>1</v>
      </c>
      <c r="Q32" s="12">
        <f t="shared" ref="Q32" si="293">P32*1022.95</f>
        <v>1022.95</v>
      </c>
      <c r="R32" s="11">
        <v>1</v>
      </c>
      <c r="S32" s="12">
        <f t="shared" ref="S32" si="294">R32*1022.95</f>
        <v>1022.95</v>
      </c>
      <c r="T32" s="11">
        <v>16</v>
      </c>
      <c r="U32" s="12">
        <f t="shared" ref="U32" si="295">T32*1022.95</f>
        <v>16367.2</v>
      </c>
      <c r="V32" s="11">
        <v>4</v>
      </c>
      <c r="W32" s="12">
        <f t="shared" ref="W32" si="296">V32*1022.95</f>
        <v>4091.8</v>
      </c>
      <c r="X32" s="11">
        <v>1</v>
      </c>
      <c r="Y32" s="12">
        <f t="shared" ref="Y32" si="297">X32*1022.95</f>
        <v>1022.95</v>
      </c>
      <c r="Z32" s="59">
        <v>1</v>
      </c>
      <c r="AA32" s="12">
        <f t="shared" ref="AA32" si="298">Z32*1022.95</f>
        <v>1022.95</v>
      </c>
      <c r="AB32" s="59">
        <v>3</v>
      </c>
      <c r="AC32" s="12">
        <f t="shared" ref="AC32" si="299">AB32*1022.95</f>
        <v>3068.8500000000004</v>
      </c>
      <c r="AD32" s="59">
        <v>1</v>
      </c>
      <c r="AE32" s="12">
        <f t="shared" ref="AE32:AG32" si="300">AD32*1022.95</f>
        <v>1022.95</v>
      </c>
      <c r="AF32" s="59">
        <v>5</v>
      </c>
      <c r="AG32" s="12">
        <f t="shared" si="300"/>
        <v>5114.75</v>
      </c>
    </row>
    <row r="33" spans="1:33" ht="51.75" customHeight="1" thickBot="1">
      <c r="A33" s="37"/>
      <c r="B33" s="15">
        <v>27</v>
      </c>
      <c r="C33" s="33" t="s">
        <v>32</v>
      </c>
      <c r="D33" s="11">
        <v>4</v>
      </c>
      <c r="E33" s="12">
        <f t="shared" si="0"/>
        <v>4091.8</v>
      </c>
      <c r="F33" s="11">
        <v>2</v>
      </c>
      <c r="G33" s="12">
        <f t="shared" si="0"/>
        <v>2045.9</v>
      </c>
      <c r="H33" s="11">
        <v>6</v>
      </c>
      <c r="I33" s="12">
        <f t="shared" ref="I33" si="301">H33*1022.95</f>
        <v>6137.7000000000007</v>
      </c>
      <c r="J33" s="11">
        <v>12</v>
      </c>
      <c r="K33" s="12">
        <f t="shared" ref="K33" si="302">J33*1022.95</f>
        <v>12275.400000000001</v>
      </c>
      <c r="L33" s="11">
        <v>26</v>
      </c>
      <c r="M33" s="12">
        <f t="shared" ref="M33" si="303">L33*1022.95</f>
        <v>26596.7</v>
      </c>
      <c r="N33" s="11">
        <v>10</v>
      </c>
      <c r="O33" s="12">
        <f t="shared" ref="O33" si="304">N33*1022.95</f>
        <v>10229.5</v>
      </c>
      <c r="P33" s="11">
        <v>4</v>
      </c>
      <c r="Q33" s="12">
        <f t="shared" ref="Q33" si="305">P33*1022.95</f>
        <v>4091.8</v>
      </c>
      <c r="R33" s="11">
        <v>3</v>
      </c>
      <c r="S33" s="12">
        <f t="shared" ref="S33" si="306">R33*1022.95</f>
        <v>3068.8500000000004</v>
      </c>
      <c r="T33" s="11">
        <v>69</v>
      </c>
      <c r="U33" s="12">
        <f t="shared" ref="U33" si="307">T33*1022.95</f>
        <v>70583.55</v>
      </c>
      <c r="V33" s="11">
        <v>17</v>
      </c>
      <c r="W33" s="12">
        <f t="shared" ref="W33" si="308">V33*1022.95</f>
        <v>17390.150000000001</v>
      </c>
      <c r="X33" s="11">
        <v>6</v>
      </c>
      <c r="Y33" s="12">
        <f t="shared" ref="Y33" si="309">X33*1022.95</f>
        <v>6137.7000000000007</v>
      </c>
      <c r="Z33" s="59">
        <v>3</v>
      </c>
      <c r="AA33" s="12">
        <f t="shared" ref="AA33" si="310">Z33*1022.95</f>
        <v>3068.8500000000004</v>
      </c>
      <c r="AB33" s="59">
        <v>12</v>
      </c>
      <c r="AC33" s="12">
        <f t="shared" ref="AC33" si="311">AB33*1022.95</f>
        <v>12275.400000000001</v>
      </c>
      <c r="AD33" s="59">
        <v>5</v>
      </c>
      <c r="AE33" s="12">
        <f t="shared" ref="AE33:AG33" si="312">AD33*1022.95</f>
        <v>5114.75</v>
      </c>
      <c r="AF33" s="59">
        <v>24</v>
      </c>
      <c r="AG33" s="12">
        <f t="shared" si="312"/>
        <v>24550.800000000003</v>
      </c>
    </row>
    <row r="34" spans="1:33" ht="27.75" customHeight="1" thickBot="1">
      <c r="A34" s="49"/>
      <c r="B34" s="72" t="s">
        <v>33</v>
      </c>
      <c r="C34" s="73"/>
      <c r="D34" s="17">
        <f>SUM(SUM(D7:D33))</f>
        <v>62</v>
      </c>
      <c r="E34" s="18">
        <f>SUM(E7:E33)</f>
        <v>63422.899999999987</v>
      </c>
      <c r="F34" s="25">
        <f>SUM(SUM(F7:F33))</f>
        <v>33</v>
      </c>
      <c r="G34" s="18">
        <f>SUM(G7:G33)</f>
        <v>33757.350000000013</v>
      </c>
      <c r="H34" s="25">
        <f>SUM(SUM(H7:H33))</f>
        <v>80</v>
      </c>
      <c r="I34" s="18">
        <f>SUM(I7:I33)</f>
        <v>81836</v>
      </c>
      <c r="J34" s="25">
        <f>SUM(SUM(J7:J33))</f>
        <v>168</v>
      </c>
      <c r="K34" s="18">
        <f>SUM(K7:K33)</f>
        <v>171855.6</v>
      </c>
      <c r="L34" s="25">
        <f>SUM(SUM(L7:L33))</f>
        <v>362</v>
      </c>
      <c r="M34" s="18">
        <f>SUM(M7:M33)</f>
        <v>370307.90000000008</v>
      </c>
      <c r="N34" s="25">
        <f>SUM(SUM(N7:N33))</f>
        <v>142</v>
      </c>
      <c r="O34" s="18">
        <f>SUM(O7:O33)</f>
        <v>145258.9</v>
      </c>
      <c r="P34" s="24">
        <f>SUM(SUM(P7:P33))</f>
        <v>52</v>
      </c>
      <c r="Q34" s="18">
        <f>SUM(Q7:Q33)</f>
        <v>53193.400000000009</v>
      </c>
      <c r="R34" s="17">
        <f>SUM(SUM(R7:R33))</f>
        <v>41</v>
      </c>
      <c r="S34" s="18">
        <f>SUM(S7:S33)</f>
        <v>41940.950000000004</v>
      </c>
      <c r="T34" s="25">
        <f>SUM(SUM(T7:T33))</f>
        <v>968</v>
      </c>
      <c r="U34" s="18">
        <f>SUM(U7:U33)</f>
        <v>990215.6</v>
      </c>
      <c r="V34" s="57">
        <f>SUM(SUM(V7:V33))</f>
        <v>237</v>
      </c>
      <c r="W34" s="18">
        <f>SUM(W7:W33)</f>
        <v>242439.15000000002</v>
      </c>
      <c r="X34" s="25">
        <f>SUM(SUM(X7:X33))</f>
        <v>83</v>
      </c>
      <c r="Y34" s="18">
        <f>SUM(Y7:Y33)</f>
        <v>84904.849999999991</v>
      </c>
      <c r="Z34" s="25">
        <f>SUM(SUM(Z7:Z33))</f>
        <v>39</v>
      </c>
      <c r="AA34" s="18">
        <f>SUM(AA7:AA33)</f>
        <v>39895.05000000001</v>
      </c>
      <c r="AB34" s="25">
        <f>SUM(SUM(AB7:AB33))</f>
        <v>171</v>
      </c>
      <c r="AC34" s="18">
        <f>SUM(AC7:AC33)</f>
        <v>174924.45</v>
      </c>
      <c r="AD34" s="25">
        <f>SUM(AD7:AD33)</f>
        <v>77</v>
      </c>
      <c r="AE34" s="18">
        <f>SUM(AE7:AE33)</f>
        <v>78767.149999999994</v>
      </c>
      <c r="AF34" s="25">
        <f>SUM(AF7:AF33)</f>
        <v>331</v>
      </c>
      <c r="AG34" s="18">
        <f>SUM(AG7:AG33)</f>
        <v>338596.44999999995</v>
      </c>
    </row>
    <row r="35" spans="1:33" ht="27.75" customHeight="1">
      <c r="A35" s="49"/>
      <c r="B35" s="35"/>
      <c r="C35" s="3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ht="25.5" customHeight="1">
      <c r="A36" s="51"/>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1"/>
      <c r="AF36" s="56"/>
      <c r="AG36" s="56"/>
    </row>
    <row r="37" spans="1:33" ht="34.5" customHeight="1">
      <c r="A37" s="27"/>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c r="AF37" s="56"/>
      <c r="AG37" s="56"/>
    </row>
    <row r="38" spans="1:33" ht="14.25" customHeight="1"/>
    <row r="39" spans="1:33" ht="14.25" customHeight="1"/>
    <row r="40" spans="1:33" ht="14.25" customHeight="1"/>
    <row r="41" spans="1:33" ht="14.25" customHeight="1"/>
    <row r="42" spans="1:33" ht="14.25" customHeight="1"/>
    <row r="43" spans="1:33" ht="14.25" customHeight="1"/>
    <row r="44" spans="1:33" ht="14.25" customHeight="1"/>
    <row r="45" spans="1:33" ht="14.25" customHeight="1"/>
    <row r="46" spans="1:33" ht="14.25" customHeight="1"/>
    <row r="47" spans="1:33" ht="14.25" customHeight="1"/>
    <row r="48" spans="1:33" ht="14.25" customHeight="1"/>
    <row r="49" s="39" customFormat="1" ht="14.25" customHeight="1"/>
    <row r="50" s="39" customFormat="1" ht="14.25" customHeight="1"/>
    <row r="51" s="39" customFormat="1" ht="14.25" customHeight="1"/>
    <row r="52" s="39" customFormat="1" ht="14.25" customHeight="1"/>
    <row r="53" s="39" customFormat="1" ht="14.25" customHeight="1"/>
    <row r="54" s="39" customFormat="1" ht="14.25" customHeight="1"/>
    <row r="55" s="39" customFormat="1" ht="14.25" customHeight="1"/>
    <row r="56" s="39" customFormat="1" ht="14.25" customHeight="1"/>
    <row r="57" s="39" customFormat="1" ht="14.25" customHeight="1"/>
    <row r="58" s="39" customFormat="1" ht="14.25" customHeight="1"/>
    <row r="59" s="39" customFormat="1" ht="14.25" customHeight="1"/>
    <row r="60" s="39" customFormat="1" ht="14.25" customHeight="1"/>
    <row r="61" s="39" customFormat="1" ht="14.25" customHeight="1"/>
    <row r="62" s="39" customFormat="1" ht="14.25" customHeight="1"/>
    <row r="63" s="39" customFormat="1" ht="14.25" customHeight="1"/>
    <row r="64" s="39" customFormat="1" ht="14.25" customHeight="1"/>
    <row r="65" s="39" customFormat="1" ht="14.25" customHeight="1"/>
    <row r="66" s="39" customFormat="1" ht="14.25" customHeight="1"/>
    <row r="67" s="39" customFormat="1" ht="14.25" customHeight="1"/>
    <row r="68" s="39" customFormat="1" ht="14.25" customHeight="1"/>
    <row r="69" s="39" customFormat="1" ht="14.25" customHeight="1"/>
    <row r="70" s="39" customFormat="1" ht="14.25" customHeight="1"/>
    <row r="71" s="39" customFormat="1" ht="14.25" customHeight="1"/>
    <row r="72" s="39" customFormat="1" ht="14.25" customHeight="1"/>
    <row r="73" s="39" customFormat="1" ht="14.25" customHeight="1"/>
    <row r="74" s="39" customFormat="1" ht="14.25" customHeight="1"/>
    <row r="75" s="39" customFormat="1" ht="14.25" customHeight="1"/>
    <row r="76" s="39" customFormat="1" ht="14.25" customHeight="1"/>
    <row r="77" s="39" customFormat="1" ht="14.25" customHeight="1"/>
    <row r="78" s="39" customFormat="1" ht="14.25" customHeight="1"/>
    <row r="79" s="39" customFormat="1" ht="14.25" customHeight="1"/>
    <row r="80" s="39" customFormat="1" ht="14.25" customHeight="1"/>
    <row r="81" s="39" customFormat="1" ht="14.25" customHeight="1"/>
    <row r="82" s="39" customFormat="1" ht="14.25" customHeight="1"/>
    <row r="83" s="39" customFormat="1" ht="14.25" customHeight="1"/>
    <row r="84" s="39" customFormat="1" ht="14.25" customHeight="1"/>
    <row r="85" s="39" customFormat="1" ht="14.25" customHeight="1"/>
    <row r="86" s="39" customFormat="1" ht="14.25" customHeight="1"/>
    <row r="87" s="39" customFormat="1" ht="14.25" customHeight="1"/>
    <row r="88" s="39" customFormat="1" ht="14.25" customHeight="1"/>
    <row r="89" s="39" customFormat="1" ht="14.25" customHeight="1"/>
    <row r="90" s="39" customFormat="1" ht="14.25" customHeight="1"/>
    <row r="91" s="39" customFormat="1" ht="14.25" customHeight="1"/>
    <row r="92" s="39" customFormat="1" ht="14.25" customHeight="1"/>
    <row r="93" s="39" customFormat="1" ht="14.25" customHeight="1"/>
    <row r="94" s="39" customFormat="1" ht="14.25" customHeight="1"/>
    <row r="95" s="39" customFormat="1" ht="14.25" customHeight="1"/>
    <row r="96" s="39" customFormat="1" ht="14.25" customHeight="1"/>
    <row r="97" s="39" customFormat="1" ht="14.25" customHeight="1"/>
    <row r="98" s="39" customFormat="1" ht="14.25" customHeight="1"/>
    <row r="99" s="39" customFormat="1" ht="14.25" customHeight="1"/>
    <row r="100" s="39" customFormat="1" ht="14.25" customHeight="1"/>
    <row r="101" s="39" customFormat="1" ht="14.25" customHeight="1"/>
    <row r="102" s="39" customFormat="1" ht="14.25" customHeight="1"/>
    <row r="103" s="39" customFormat="1" ht="14.25" customHeight="1"/>
    <row r="104" s="39" customFormat="1" ht="14.25" customHeight="1"/>
    <row r="105" s="39" customFormat="1" ht="14.25" customHeight="1"/>
    <row r="106" s="39" customFormat="1" ht="14.25" customHeight="1"/>
    <row r="107" s="39" customFormat="1" ht="14.25" customHeight="1"/>
    <row r="108" s="39" customFormat="1" ht="14.25" customHeight="1"/>
    <row r="109" s="39" customFormat="1" ht="14.25" customHeight="1"/>
    <row r="110" s="39" customFormat="1" ht="14.25" customHeight="1"/>
    <row r="111" s="39" customFormat="1" ht="14.25" customHeight="1"/>
    <row r="112" s="39" customFormat="1" ht="14.25" customHeight="1"/>
    <row r="113" s="39" customFormat="1" ht="14.25" customHeight="1"/>
    <row r="114" s="39" customFormat="1" ht="14.25" customHeight="1"/>
    <row r="115" s="39" customFormat="1" ht="14.25" customHeight="1"/>
    <row r="116" s="39" customFormat="1" ht="14.25" customHeight="1"/>
    <row r="117" s="39" customFormat="1" ht="14.25" customHeight="1"/>
    <row r="118" s="39" customFormat="1" ht="14.25" customHeight="1"/>
    <row r="119" s="39" customFormat="1" ht="14.25" customHeight="1"/>
    <row r="120" s="39" customFormat="1" ht="14.25" customHeight="1"/>
    <row r="121" s="39" customFormat="1" ht="14.25" customHeight="1"/>
    <row r="122" s="39" customFormat="1" ht="14.25" customHeight="1"/>
    <row r="123" s="39" customFormat="1" ht="14.25" customHeight="1"/>
    <row r="124" s="39" customFormat="1" ht="14.25" customHeight="1"/>
    <row r="125" s="39" customFormat="1" ht="14.25" customHeight="1"/>
    <row r="126" s="39" customFormat="1" ht="14.25" customHeight="1"/>
    <row r="127" s="39" customFormat="1" ht="14.25" customHeight="1"/>
    <row r="128" s="39" customFormat="1" ht="14.25" customHeight="1"/>
    <row r="129" s="39" customFormat="1" ht="14.25" customHeight="1"/>
    <row r="130" s="39" customFormat="1" ht="14.25" customHeight="1"/>
    <row r="131" s="39" customFormat="1" ht="14.25" customHeight="1"/>
    <row r="132" s="39" customFormat="1" ht="14.25" customHeight="1"/>
    <row r="133" s="39" customFormat="1" ht="14.25" customHeight="1"/>
    <row r="134" s="39" customFormat="1" ht="14.25" customHeight="1"/>
    <row r="135" s="39" customFormat="1" ht="14.25" customHeight="1"/>
    <row r="136" s="39" customFormat="1" ht="14.25" customHeight="1"/>
    <row r="137" s="39" customFormat="1" ht="14.25" customHeight="1"/>
    <row r="138" s="39" customFormat="1" ht="14.25" customHeight="1"/>
    <row r="139" s="39" customFormat="1" ht="14.25" customHeight="1"/>
    <row r="140" s="39" customFormat="1" ht="14.25" customHeight="1"/>
    <row r="141" s="39" customFormat="1" ht="14.25" customHeight="1"/>
    <row r="142" s="39" customFormat="1" ht="14.25" customHeight="1"/>
    <row r="143" s="39" customFormat="1" ht="14.25" customHeight="1"/>
    <row r="144" s="39" customFormat="1" ht="14.25" customHeight="1"/>
    <row r="145" s="39" customFormat="1" ht="14.25" customHeight="1"/>
    <row r="146" s="39" customFormat="1" ht="14.25" customHeight="1"/>
    <row r="147" s="39" customFormat="1" ht="14.25" customHeight="1"/>
    <row r="148" s="39" customFormat="1" ht="14.25" customHeight="1"/>
    <row r="149" s="39" customFormat="1" ht="14.25" customHeight="1"/>
    <row r="150" s="39" customFormat="1" ht="14.25" customHeight="1"/>
    <row r="151" s="39" customFormat="1" ht="14.25" customHeight="1"/>
    <row r="152" s="39" customFormat="1" ht="14.25" customHeight="1"/>
    <row r="153" s="39" customFormat="1" ht="14.25" customHeight="1"/>
    <row r="154" s="39" customFormat="1" ht="14.25" customHeight="1"/>
    <row r="155" s="39" customFormat="1" ht="14.25" customHeight="1"/>
    <row r="156" s="39" customFormat="1" ht="14.25" customHeight="1"/>
    <row r="157" s="39" customFormat="1" ht="14.25" customHeight="1"/>
    <row r="158" s="39" customFormat="1" ht="14.25" customHeight="1"/>
    <row r="159" s="39" customFormat="1" ht="14.25" customHeight="1"/>
    <row r="160" s="39" customFormat="1" ht="14.25" customHeight="1"/>
    <row r="161" s="39" customFormat="1" ht="14.25" customHeight="1"/>
    <row r="162" s="39" customFormat="1" ht="14.25" customHeight="1"/>
    <row r="163" s="39" customFormat="1" ht="14.25" customHeight="1"/>
    <row r="164" s="39" customFormat="1" ht="14.25" customHeight="1"/>
    <row r="165" s="39" customFormat="1" ht="14.25" customHeight="1"/>
    <row r="166" s="39" customFormat="1" ht="14.25" customHeight="1"/>
    <row r="167" s="39" customFormat="1" ht="14.25" customHeight="1"/>
    <row r="168" s="39" customFormat="1" ht="14.25" customHeight="1"/>
    <row r="169" s="39" customFormat="1" ht="14.25" customHeight="1"/>
    <row r="170" s="39" customFormat="1" ht="14.25" customHeight="1"/>
    <row r="171" s="39" customFormat="1" ht="14.25" customHeight="1"/>
    <row r="172" s="39" customFormat="1" ht="14.25" customHeight="1"/>
    <row r="173" s="39" customFormat="1" ht="14.25" customHeight="1"/>
    <row r="174" s="39" customFormat="1" ht="14.25" customHeight="1"/>
    <row r="175" s="39" customFormat="1" ht="14.25" customHeight="1"/>
    <row r="176" s="39" customFormat="1" ht="14.25" customHeight="1"/>
    <row r="177" s="39" customFormat="1" ht="14.25" customHeight="1"/>
    <row r="178" s="39" customFormat="1" ht="14.25" customHeight="1"/>
    <row r="179" s="39" customFormat="1" ht="14.25" customHeight="1"/>
    <row r="180" s="39" customFormat="1" ht="14.25" customHeight="1"/>
    <row r="181" s="39" customFormat="1" ht="14.25" customHeight="1"/>
    <row r="182" s="39" customFormat="1" ht="14.25" customHeight="1"/>
    <row r="183" s="39" customFormat="1" ht="14.25" customHeight="1"/>
    <row r="184" s="39" customFormat="1" ht="14.25" customHeight="1"/>
    <row r="185" s="39" customFormat="1" ht="14.25" customHeight="1"/>
    <row r="186" s="39" customFormat="1" ht="14.25" customHeight="1"/>
    <row r="187" s="39" customFormat="1" ht="14.25" customHeight="1"/>
    <row r="188" s="39" customFormat="1" ht="14.25" customHeight="1"/>
    <row r="189" s="39" customFormat="1" ht="14.25" customHeight="1"/>
    <row r="190" s="39" customFormat="1" ht="14.25" customHeight="1"/>
    <row r="191" s="39" customFormat="1" ht="14.25" customHeight="1"/>
    <row r="192" s="39" customFormat="1" ht="14.25" customHeight="1"/>
    <row r="193" s="39" customFormat="1" ht="14.25" customHeight="1"/>
    <row r="194" s="39" customFormat="1" ht="14.25" customHeight="1"/>
    <row r="195" s="39" customFormat="1" ht="14.25" customHeight="1"/>
    <row r="196" s="39" customFormat="1" ht="14.25" customHeight="1"/>
    <row r="197" s="39" customFormat="1" ht="14.25" customHeight="1"/>
    <row r="198" s="39" customFormat="1" ht="14.25" customHeight="1"/>
    <row r="199" s="39" customFormat="1" ht="14.25" customHeight="1"/>
    <row r="200" s="39" customFormat="1" ht="14.25" customHeight="1"/>
    <row r="201" s="39" customFormat="1" ht="14.25" customHeight="1"/>
    <row r="202" s="39" customFormat="1" ht="14.25" customHeight="1"/>
    <row r="203" s="39" customFormat="1" ht="14.25" customHeight="1"/>
    <row r="204" s="39" customFormat="1" ht="14.25" customHeight="1"/>
    <row r="205" s="39" customFormat="1" ht="14.25" customHeight="1"/>
    <row r="206" s="39" customFormat="1" ht="14.25" customHeight="1"/>
    <row r="207" s="39" customFormat="1" ht="14.25" customHeight="1"/>
    <row r="208" s="39" customFormat="1" ht="14.25" customHeight="1"/>
    <row r="209" s="39" customFormat="1" ht="14.25" customHeight="1"/>
    <row r="210" s="39" customFormat="1" ht="14.25" customHeight="1"/>
    <row r="211" s="39" customFormat="1" ht="14.25" customHeight="1"/>
    <row r="212" s="39" customFormat="1" ht="14.25" customHeight="1"/>
    <row r="213" s="39" customFormat="1" ht="14.25" customHeight="1"/>
    <row r="214" s="39" customFormat="1" ht="14.25" customHeight="1"/>
    <row r="215" s="39" customFormat="1" ht="14.25" customHeight="1"/>
    <row r="216" s="39" customFormat="1" ht="14.25" customHeight="1"/>
    <row r="217" s="39" customFormat="1" ht="14.25" customHeight="1"/>
    <row r="218" s="39" customFormat="1" ht="14.25" customHeight="1"/>
    <row r="219" s="39" customFormat="1" ht="14.25" customHeight="1"/>
    <row r="220" s="39" customFormat="1" ht="14.25" customHeight="1"/>
    <row r="221" s="39" customFormat="1" ht="14.25" customHeight="1"/>
    <row r="222" s="39" customFormat="1" ht="14.25" customHeight="1"/>
    <row r="223" s="39" customFormat="1" ht="14.25" customHeight="1"/>
    <row r="224" s="39" customFormat="1" ht="14.25" customHeight="1"/>
    <row r="225" s="39" customFormat="1" ht="14.25" customHeight="1"/>
    <row r="226" s="39" customFormat="1" ht="14.25" customHeight="1"/>
    <row r="227" s="39" customFormat="1" ht="14.25" customHeight="1"/>
    <row r="228" s="39" customFormat="1" ht="14.25" customHeight="1"/>
    <row r="229" s="39" customFormat="1" ht="14.25" customHeight="1"/>
    <row r="230" s="39" customFormat="1" ht="14.25" customHeight="1"/>
    <row r="231" s="39" customFormat="1" ht="14.25" customHeight="1"/>
    <row r="232" s="39" customFormat="1" ht="14.25" customHeight="1"/>
    <row r="233" s="39" customFormat="1" ht="14.25" customHeight="1"/>
    <row r="234" s="39" customFormat="1" ht="14.25" customHeight="1"/>
    <row r="235" s="39" customFormat="1" ht="14.25" customHeight="1"/>
    <row r="236" s="39" customFormat="1" ht="14.25" customHeight="1"/>
    <row r="237" s="39" customFormat="1" ht="14.25" customHeight="1"/>
    <row r="238" s="39" customFormat="1" ht="14.25" customHeight="1"/>
    <row r="239" s="39" customFormat="1" ht="14.25" customHeight="1"/>
    <row r="240" s="39" customFormat="1" ht="14.25" customHeight="1"/>
    <row r="241" s="39" customFormat="1" ht="14.25" customHeight="1"/>
    <row r="242" s="39" customFormat="1" ht="14.25" customHeight="1"/>
    <row r="243" s="39" customFormat="1" ht="14.25" customHeight="1"/>
    <row r="244" s="39" customFormat="1" ht="14.25" customHeight="1"/>
    <row r="245" s="39" customFormat="1" ht="14.25" customHeight="1"/>
    <row r="246" s="39" customFormat="1" ht="14.25" customHeight="1"/>
    <row r="247" s="39" customFormat="1" ht="14.25" customHeight="1"/>
    <row r="248" s="39" customFormat="1" ht="14.25" customHeight="1"/>
    <row r="249" s="39" customFormat="1" ht="14.25" customHeight="1"/>
    <row r="250" s="39" customFormat="1" ht="14.25" customHeight="1"/>
    <row r="251" s="39" customFormat="1" ht="14.25" customHeight="1"/>
    <row r="252" s="39" customFormat="1" ht="14.25" customHeight="1"/>
    <row r="253" s="39" customFormat="1" ht="14.25" customHeight="1"/>
    <row r="254" s="39" customFormat="1" ht="14.25" customHeight="1"/>
    <row r="255" s="39" customFormat="1" ht="14.25" customHeight="1"/>
    <row r="256" s="39" customFormat="1" ht="14.25" customHeight="1"/>
    <row r="257" s="39" customFormat="1" ht="14.25" customHeight="1"/>
    <row r="258" s="39" customFormat="1" ht="14.25" customHeight="1"/>
    <row r="259" s="39" customFormat="1" ht="14.25" customHeight="1"/>
    <row r="260" s="39" customFormat="1" ht="14.25" customHeight="1"/>
    <row r="261" s="39" customFormat="1" ht="14.25" customHeight="1"/>
    <row r="262" s="39" customFormat="1" ht="14.25" customHeight="1"/>
    <row r="263" s="39" customFormat="1" ht="14.25" customHeight="1"/>
    <row r="264" s="39" customFormat="1" ht="14.25" customHeight="1"/>
    <row r="265" s="39" customFormat="1" ht="14.25" customHeight="1"/>
    <row r="266" s="39" customFormat="1" ht="14.25" customHeight="1"/>
    <row r="267" s="39" customFormat="1" ht="14.25" customHeight="1"/>
    <row r="268" s="39" customFormat="1" ht="14.25" customHeight="1"/>
    <row r="269" s="39" customFormat="1" ht="14.25" customHeight="1"/>
    <row r="270" s="39" customFormat="1" ht="14.25" customHeight="1"/>
    <row r="271" s="39" customFormat="1" ht="14.25" customHeight="1"/>
    <row r="272" s="39" customFormat="1" ht="14.25" customHeight="1"/>
    <row r="273" s="39" customFormat="1" ht="14.25" customHeight="1"/>
    <row r="274" s="39" customFormat="1" ht="14.25" customHeight="1"/>
    <row r="275" s="39" customFormat="1" ht="14.25" customHeight="1"/>
    <row r="276" s="39" customFormat="1" ht="14.25" customHeight="1"/>
    <row r="277" s="39" customFormat="1" ht="14.25" customHeight="1"/>
    <row r="278" s="39" customFormat="1" ht="14.25" customHeight="1"/>
    <row r="279" s="39" customFormat="1" ht="14.25" customHeight="1"/>
    <row r="280" s="39" customFormat="1" ht="14.25" customHeight="1"/>
    <row r="281" s="39" customFormat="1" ht="14.25" customHeight="1"/>
    <row r="282" s="39" customFormat="1" ht="14.25" customHeight="1"/>
    <row r="283" s="39" customFormat="1" ht="14.25" customHeight="1"/>
    <row r="284" s="39" customFormat="1" ht="14.25" customHeight="1"/>
    <row r="285" s="39" customFormat="1" ht="14.25" customHeight="1"/>
    <row r="286" s="39" customFormat="1" ht="14.25" customHeight="1"/>
    <row r="287" s="39" customFormat="1" ht="14.25" customHeight="1"/>
    <row r="288" s="39" customFormat="1" ht="14.25" customHeight="1"/>
    <row r="289" s="39" customFormat="1" ht="14.25" customHeight="1"/>
    <row r="290" s="39" customFormat="1" ht="14.25" customHeight="1"/>
    <row r="291" s="39" customFormat="1" ht="14.25" customHeight="1"/>
    <row r="292" s="39" customFormat="1" ht="14.25" customHeight="1"/>
    <row r="293" s="39" customFormat="1" ht="14.25" customHeight="1"/>
    <row r="294" s="39" customFormat="1" ht="14.25" customHeight="1"/>
    <row r="295" s="39" customFormat="1" ht="14.25" customHeight="1"/>
    <row r="296" s="39" customFormat="1" ht="14.25" customHeight="1"/>
    <row r="297" s="39" customFormat="1" ht="14.25" customHeight="1"/>
    <row r="298" s="39" customFormat="1" ht="14.25" customHeight="1"/>
    <row r="299" s="39" customFormat="1" ht="14.25" customHeight="1"/>
    <row r="300" s="39" customFormat="1" ht="14.25" customHeight="1"/>
    <row r="301" s="39" customFormat="1" ht="14.25" customHeight="1"/>
    <row r="302" s="39" customFormat="1" ht="14.25" customHeight="1"/>
    <row r="303" s="39" customFormat="1" ht="14.25" customHeight="1"/>
    <row r="304" s="39" customFormat="1" ht="14.25" customHeight="1"/>
    <row r="305" s="39" customFormat="1" ht="14.25" customHeight="1"/>
    <row r="306" s="39" customFormat="1" ht="14.25" customHeight="1"/>
    <row r="307" s="39" customFormat="1" ht="14.25" customHeight="1"/>
    <row r="308" s="39" customFormat="1" ht="14.25" customHeight="1"/>
    <row r="309" s="39" customFormat="1" ht="14.25" customHeight="1"/>
    <row r="310" s="39" customFormat="1" ht="14.25" customHeight="1"/>
    <row r="311" s="39" customFormat="1" ht="14.25" customHeight="1"/>
    <row r="312" s="39" customFormat="1" ht="14.25" customHeight="1"/>
    <row r="313" s="39" customFormat="1" ht="14.25" customHeight="1"/>
    <row r="314" s="39" customFormat="1" ht="14.25" customHeight="1"/>
    <row r="315" s="39" customFormat="1" ht="14.25" customHeight="1"/>
    <row r="316" s="39" customFormat="1" ht="14.25" customHeight="1"/>
    <row r="317" s="39" customFormat="1" ht="14.25" customHeight="1"/>
    <row r="318" s="39" customFormat="1" ht="14.25" customHeight="1"/>
    <row r="319" s="39" customFormat="1" ht="14.25" customHeight="1"/>
    <row r="320" s="39" customFormat="1" ht="14.25" customHeight="1"/>
    <row r="321" s="39" customFormat="1" ht="14.25" customHeight="1"/>
    <row r="322" s="39" customFormat="1" ht="14.25" customHeight="1"/>
    <row r="323" s="39" customFormat="1" ht="14.25" customHeight="1"/>
    <row r="324" s="39" customFormat="1" ht="14.25" customHeight="1"/>
    <row r="325" s="39" customFormat="1" ht="14.25" customHeight="1"/>
    <row r="326" s="39" customFormat="1" ht="14.25" customHeight="1"/>
    <row r="327" s="39" customFormat="1" ht="14.25" customHeight="1"/>
    <row r="328" s="39" customFormat="1" ht="14.25" customHeight="1"/>
    <row r="329" s="39" customFormat="1" ht="14.25" customHeight="1"/>
    <row r="330" s="39" customFormat="1" ht="14.25" customHeight="1"/>
    <row r="331" s="39" customFormat="1" ht="14.25" customHeight="1"/>
    <row r="332" s="39" customFormat="1" ht="14.25" customHeight="1"/>
    <row r="333" s="39" customFormat="1" ht="14.25" customHeight="1"/>
    <row r="334" s="39" customFormat="1" ht="14.25" customHeight="1"/>
    <row r="335" s="39" customFormat="1" ht="14.25" customHeight="1"/>
    <row r="336" s="39" customFormat="1" ht="14.25" customHeight="1"/>
    <row r="337" s="39" customFormat="1" ht="14.25" customHeight="1"/>
    <row r="338" s="39" customFormat="1" ht="14.25" customHeight="1"/>
    <row r="339" s="39" customFormat="1" ht="14.25" customHeight="1"/>
    <row r="340" s="39" customFormat="1" ht="14.25" customHeight="1"/>
    <row r="341" s="39" customFormat="1" ht="14.25" customHeight="1"/>
    <row r="342" s="39" customFormat="1" ht="14.25" customHeight="1"/>
    <row r="343" s="39" customFormat="1" ht="14.25" customHeight="1"/>
    <row r="344" s="39" customFormat="1" ht="14.25" customHeight="1"/>
    <row r="345" s="39" customFormat="1" ht="14.25" customHeight="1"/>
    <row r="346" s="39" customFormat="1" ht="14.25" customHeight="1"/>
    <row r="347" s="39" customFormat="1" ht="14.25" customHeight="1"/>
    <row r="348" s="39" customFormat="1" ht="14.25" customHeight="1"/>
    <row r="349" s="39" customFormat="1" ht="14.25" customHeight="1"/>
    <row r="350" s="39" customFormat="1" ht="14.25" customHeight="1"/>
    <row r="351" s="39" customFormat="1" ht="14.25" customHeight="1"/>
    <row r="352" s="39" customFormat="1" ht="14.25" customHeight="1"/>
    <row r="353" s="39" customFormat="1" ht="14.25" customHeight="1"/>
    <row r="354" s="39" customFormat="1" ht="14.25" customHeight="1"/>
    <row r="355" s="39" customFormat="1" ht="14.25" customHeight="1"/>
    <row r="356" s="39" customFormat="1" ht="14.25" customHeight="1"/>
    <row r="357" s="39" customFormat="1" ht="14.25" customHeight="1"/>
    <row r="358" s="39" customFormat="1" ht="14.25" customHeight="1"/>
    <row r="359" s="39" customFormat="1" ht="14.25" customHeight="1"/>
    <row r="360" s="39" customFormat="1" ht="14.25" customHeight="1"/>
    <row r="361" s="39" customFormat="1" ht="14.25" customHeight="1"/>
    <row r="362" s="39" customFormat="1" ht="14.25" customHeight="1"/>
    <row r="363" s="39" customFormat="1" ht="14.25" customHeight="1"/>
    <row r="364" s="39" customFormat="1" ht="14.25" customHeight="1"/>
    <row r="365" s="39" customFormat="1" ht="14.25" customHeight="1"/>
    <row r="366" s="39" customFormat="1" ht="14.25" customHeight="1"/>
    <row r="367" s="39" customFormat="1" ht="14.25" customHeight="1"/>
    <row r="368" s="39" customFormat="1" ht="14.25" customHeight="1"/>
    <row r="369" s="39" customFormat="1" ht="14.25" customHeight="1"/>
    <row r="370" s="39" customFormat="1" ht="14.25" customHeight="1"/>
    <row r="371" s="39" customFormat="1" ht="14.25" customHeight="1"/>
    <row r="372" s="39" customFormat="1" ht="14.25" customHeight="1"/>
    <row r="373" s="39" customFormat="1" ht="14.25" customHeight="1"/>
    <row r="374" s="39" customFormat="1" ht="14.25" customHeight="1"/>
    <row r="375" s="39" customFormat="1" ht="14.25" customHeight="1"/>
    <row r="376" s="39" customFormat="1" ht="14.25" customHeight="1"/>
    <row r="377" s="39" customFormat="1" ht="14.25" customHeight="1"/>
    <row r="378" s="39" customFormat="1" ht="14.25" customHeight="1"/>
    <row r="379" s="39" customFormat="1" ht="14.25" customHeight="1"/>
    <row r="380" s="39" customFormat="1" ht="14.25" customHeight="1"/>
    <row r="381" s="39" customFormat="1" ht="14.25" customHeight="1"/>
    <row r="382" s="39" customFormat="1" ht="14.25" customHeight="1"/>
    <row r="383" s="39" customFormat="1" ht="14.25" customHeight="1"/>
    <row r="384" s="39" customFormat="1" ht="14.25" customHeight="1"/>
    <row r="385" s="39" customFormat="1" ht="14.25" customHeight="1"/>
    <row r="386" s="39" customFormat="1" ht="14.25" customHeight="1"/>
    <row r="387" s="39" customFormat="1" ht="14.25" customHeight="1"/>
    <row r="388" s="39" customFormat="1" ht="14.25" customHeight="1"/>
    <row r="389" s="39" customFormat="1" ht="14.25" customHeight="1"/>
    <row r="390" s="39" customFormat="1" ht="14.25" customHeight="1"/>
    <row r="391" s="39" customFormat="1" ht="14.25" customHeight="1"/>
    <row r="392" s="39" customFormat="1" ht="14.25" customHeight="1"/>
    <row r="393" s="39" customFormat="1" ht="14.25" customHeight="1"/>
    <row r="394" s="39" customFormat="1" ht="14.25" customHeight="1"/>
    <row r="395" s="39" customFormat="1" ht="14.25" customHeight="1"/>
    <row r="396" s="39" customFormat="1" ht="14.25" customHeight="1"/>
    <row r="397" s="39" customFormat="1" ht="14.25" customHeight="1"/>
    <row r="398" s="39" customFormat="1" ht="14.25" customHeight="1"/>
    <row r="399" s="39" customFormat="1" ht="14.25" customHeight="1"/>
    <row r="400" s="39" customFormat="1" ht="14.25" customHeight="1"/>
    <row r="401" s="39" customFormat="1" ht="14.25" customHeight="1"/>
    <row r="402" s="39" customFormat="1" ht="14.25" customHeight="1"/>
    <row r="403" s="39" customFormat="1" ht="14.25" customHeight="1"/>
    <row r="404" s="39" customFormat="1" ht="14.25" customHeight="1"/>
    <row r="405" s="39" customFormat="1" ht="14.25" customHeight="1"/>
    <row r="406" s="39" customFormat="1" ht="14.25" customHeight="1"/>
    <row r="407" s="39" customFormat="1" ht="14.25" customHeight="1"/>
    <row r="408" s="39" customFormat="1" ht="14.25" customHeight="1"/>
    <row r="409" s="39" customFormat="1" ht="14.25" customHeight="1"/>
    <row r="410" s="39" customFormat="1" ht="14.25" customHeight="1"/>
    <row r="411" s="39" customFormat="1" ht="14.25" customHeight="1"/>
    <row r="412" s="39" customFormat="1" ht="14.25" customHeight="1"/>
    <row r="413" s="39" customFormat="1" ht="14.25" customHeight="1"/>
    <row r="414" s="39" customFormat="1" ht="14.25" customHeight="1"/>
    <row r="415" s="39" customFormat="1" ht="14.25" customHeight="1"/>
    <row r="416" s="39" customFormat="1" ht="14.25" customHeight="1"/>
    <row r="417" s="39" customFormat="1" ht="14.25" customHeight="1"/>
    <row r="418" s="39" customFormat="1" ht="14.25" customHeight="1"/>
    <row r="419" s="39" customFormat="1" ht="14.25" customHeight="1"/>
    <row r="420" s="39" customFormat="1" ht="14.25" customHeight="1"/>
    <row r="421" s="39" customFormat="1" ht="14.25" customHeight="1"/>
    <row r="422" s="39" customFormat="1" ht="14.25" customHeight="1"/>
    <row r="423" s="39" customFormat="1" ht="14.25" customHeight="1"/>
    <row r="424" s="39" customFormat="1" ht="14.25" customHeight="1"/>
    <row r="425" s="39" customFormat="1" ht="14.25" customHeight="1"/>
    <row r="426" s="39" customFormat="1" ht="14.25" customHeight="1"/>
    <row r="427" s="39" customFormat="1" ht="14.25" customHeight="1"/>
    <row r="428" s="39" customFormat="1" ht="14.25" customHeight="1"/>
    <row r="429" s="39" customFormat="1" ht="14.25" customHeight="1"/>
    <row r="430" s="39" customFormat="1" ht="14.25" customHeight="1"/>
    <row r="431" s="39" customFormat="1" ht="14.25" customHeight="1"/>
    <row r="432" s="39" customFormat="1" ht="14.25" customHeight="1"/>
    <row r="433" s="39" customFormat="1" ht="14.25" customHeight="1"/>
    <row r="434" s="39" customFormat="1" ht="14.25" customHeight="1"/>
    <row r="435" s="39" customFormat="1" ht="14.25" customHeight="1"/>
    <row r="436" s="39" customFormat="1" ht="14.25" customHeight="1"/>
    <row r="437" s="39" customFormat="1" ht="14.25" customHeight="1"/>
    <row r="438" s="39" customFormat="1" ht="14.25" customHeight="1"/>
    <row r="439" s="39" customFormat="1" ht="14.25" customHeight="1"/>
    <row r="440" s="39" customFormat="1" ht="14.25" customHeight="1"/>
    <row r="441" s="39" customFormat="1" ht="14.25" customHeight="1"/>
    <row r="442" s="39" customFormat="1" ht="14.25" customHeight="1"/>
    <row r="443" s="39" customFormat="1" ht="14.25" customHeight="1"/>
    <row r="444" s="39" customFormat="1" ht="14.25" customHeight="1"/>
    <row r="445" s="39" customFormat="1" ht="14.25" customHeight="1"/>
    <row r="446" s="39" customFormat="1" ht="14.25" customHeight="1"/>
    <row r="447" s="39" customFormat="1" ht="14.25" customHeight="1"/>
    <row r="448" s="39" customFormat="1" ht="14.25" customHeight="1"/>
    <row r="449" s="39" customFormat="1" ht="14.25" customHeight="1"/>
    <row r="450" s="39" customFormat="1" ht="14.25" customHeight="1"/>
    <row r="451" s="39" customFormat="1" ht="14.25" customHeight="1"/>
    <row r="452" s="39" customFormat="1" ht="14.25" customHeight="1"/>
    <row r="453" s="39" customFormat="1" ht="14.25" customHeight="1"/>
    <row r="454" s="39" customFormat="1" ht="14.25" customHeight="1"/>
    <row r="455" s="39" customFormat="1" ht="14.25" customHeight="1"/>
    <row r="456" s="39" customFormat="1" ht="14.25" customHeight="1"/>
    <row r="457" s="39" customFormat="1" ht="14.25" customHeight="1"/>
    <row r="458" s="39" customFormat="1" ht="14.25" customHeight="1"/>
    <row r="459" s="39" customFormat="1" ht="14.25" customHeight="1"/>
    <row r="460" s="39" customFormat="1" ht="14.25" customHeight="1"/>
    <row r="461" s="39" customFormat="1" ht="14.25" customHeight="1"/>
    <row r="462" s="39" customFormat="1" ht="14.25" customHeight="1"/>
    <row r="463" s="39" customFormat="1" ht="14.25" customHeight="1"/>
    <row r="464" s="39" customFormat="1" ht="14.25" customHeight="1"/>
    <row r="465" s="39" customFormat="1" ht="14.25" customHeight="1"/>
    <row r="466" s="39" customFormat="1" ht="14.25" customHeight="1"/>
    <row r="467" s="39" customFormat="1" ht="14.25" customHeight="1"/>
    <row r="468" s="39" customFormat="1" ht="14.25" customHeight="1"/>
    <row r="469" s="39" customFormat="1" ht="14.25" customHeight="1"/>
    <row r="470" s="39" customFormat="1" ht="14.25" customHeight="1"/>
    <row r="471" s="39" customFormat="1" ht="14.25" customHeight="1"/>
    <row r="472" s="39" customFormat="1" ht="14.25" customHeight="1"/>
    <row r="473" s="39" customFormat="1" ht="14.25" customHeight="1"/>
    <row r="474" s="39" customFormat="1" ht="14.25" customHeight="1"/>
    <row r="475" s="39" customFormat="1" ht="14.25" customHeight="1"/>
    <row r="476" s="39" customFormat="1" ht="14.25" customHeight="1"/>
    <row r="477" s="39" customFormat="1" ht="14.25" customHeight="1"/>
    <row r="478" s="39" customFormat="1" ht="14.25" customHeight="1"/>
    <row r="479" s="39" customFormat="1" ht="14.25" customHeight="1"/>
    <row r="480" s="39" customFormat="1" ht="14.25" customHeight="1"/>
    <row r="481" s="39" customFormat="1" ht="14.25" customHeight="1"/>
    <row r="482" s="39" customFormat="1" ht="14.25" customHeight="1"/>
    <row r="483" s="39" customFormat="1" ht="14.25" customHeight="1"/>
    <row r="484" s="39" customFormat="1" ht="14.25" customHeight="1"/>
    <row r="485" s="39" customFormat="1" ht="14.25" customHeight="1"/>
    <row r="486" s="39" customFormat="1" ht="14.25" customHeight="1"/>
    <row r="487" s="39" customFormat="1" ht="14.25" customHeight="1"/>
    <row r="488" s="39" customFormat="1" ht="14.25" customHeight="1"/>
    <row r="489" s="39" customFormat="1" ht="14.25" customHeight="1"/>
    <row r="490" s="39" customFormat="1" ht="14.25" customHeight="1"/>
    <row r="491" s="39" customFormat="1" ht="14.25" customHeight="1"/>
    <row r="492" s="39" customFormat="1" ht="14.25" customHeight="1"/>
    <row r="493" s="39" customFormat="1" ht="14.25" customHeight="1"/>
    <row r="494" s="39" customFormat="1" ht="14.25" customHeight="1"/>
    <row r="495" s="39" customFormat="1" ht="14.25" customHeight="1"/>
    <row r="496" s="39" customFormat="1" ht="14.25" customHeight="1"/>
    <row r="497" s="39" customFormat="1" ht="14.25" customHeight="1"/>
    <row r="498" s="39" customFormat="1" ht="14.25" customHeight="1"/>
    <row r="499" s="39" customFormat="1" ht="14.25" customHeight="1"/>
    <row r="500" s="39" customFormat="1" ht="14.25" customHeight="1"/>
    <row r="501" s="39" customFormat="1" ht="14.25" customHeight="1"/>
    <row r="502" s="39" customFormat="1" ht="14.25" customHeight="1"/>
    <row r="503" s="39" customFormat="1" ht="14.25" customHeight="1"/>
    <row r="504" s="39" customFormat="1" ht="14.25" customHeight="1"/>
    <row r="505" s="39" customFormat="1" ht="14.25" customHeight="1"/>
    <row r="506" s="39" customFormat="1" ht="14.25" customHeight="1"/>
    <row r="507" s="39" customFormat="1" ht="14.25" customHeight="1"/>
    <row r="508" s="39" customFormat="1" ht="14.25" customHeight="1"/>
    <row r="509" s="39" customFormat="1" ht="14.25" customHeight="1"/>
    <row r="510" s="39" customFormat="1" ht="14.25" customHeight="1"/>
    <row r="511" s="39" customFormat="1" ht="14.25" customHeight="1"/>
    <row r="512" s="39" customFormat="1" ht="14.25" customHeight="1"/>
    <row r="513" s="39" customFormat="1" ht="14.25" customHeight="1"/>
    <row r="514" s="39" customFormat="1" ht="14.25" customHeight="1"/>
    <row r="515" s="39" customFormat="1" ht="14.25" customHeight="1"/>
    <row r="516" s="39" customFormat="1" ht="14.25" customHeight="1"/>
    <row r="517" s="39" customFormat="1" ht="14.25" customHeight="1"/>
    <row r="518" s="39" customFormat="1" ht="14.25" customHeight="1"/>
    <row r="519" s="39" customFormat="1" ht="14.25" customHeight="1"/>
    <row r="520" s="39" customFormat="1" ht="14.25" customHeight="1"/>
    <row r="521" s="39" customFormat="1" ht="14.25" customHeight="1"/>
    <row r="522" s="39" customFormat="1" ht="14.25" customHeight="1"/>
    <row r="523" s="39" customFormat="1" ht="14.25" customHeight="1"/>
    <row r="524" s="39" customFormat="1" ht="14.25" customHeight="1"/>
    <row r="525" s="39" customFormat="1" ht="14.25" customHeight="1"/>
    <row r="526" s="39" customFormat="1" ht="14.25" customHeight="1"/>
    <row r="527" s="39" customFormat="1" ht="14.25" customHeight="1"/>
    <row r="528" s="39" customFormat="1" ht="14.25" customHeight="1"/>
    <row r="529" s="39" customFormat="1" ht="14.25" customHeight="1"/>
    <row r="530" s="39" customFormat="1" ht="14.25" customHeight="1"/>
    <row r="531" s="39" customFormat="1" ht="14.25" customHeight="1"/>
    <row r="532" s="39" customFormat="1" ht="14.25" customHeight="1"/>
    <row r="533" s="39" customFormat="1" ht="14.25" customHeight="1"/>
    <row r="534" s="39" customFormat="1" ht="14.25" customHeight="1"/>
    <row r="535" s="39" customFormat="1" ht="14.25" customHeight="1"/>
    <row r="536" s="39" customFormat="1" ht="14.25" customHeight="1"/>
    <row r="537" s="39" customFormat="1" ht="14.25" customHeight="1"/>
    <row r="538" s="39" customFormat="1" ht="14.25" customHeight="1"/>
    <row r="539" s="39" customFormat="1" ht="14.25" customHeight="1"/>
    <row r="540" s="39" customFormat="1" ht="14.25" customHeight="1"/>
    <row r="541" s="39" customFormat="1" ht="14.25" customHeight="1"/>
    <row r="542" s="39" customFormat="1" ht="14.25" customHeight="1"/>
    <row r="543" s="39" customFormat="1" ht="14.25" customHeight="1"/>
    <row r="544" s="39" customFormat="1" ht="14.25" customHeight="1"/>
    <row r="545" s="39" customFormat="1" ht="14.25" customHeight="1"/>
    <row r="546" s="39" customFormat="1" ht="14.25" customHeight="1"/>
    <row r="547" s="39" customFormat="1" ht="14.25" customHeight="1"/>
    <row r="548" s="39" customFormat="1" ht="14.25" customHeight="1"/>
    <row r="549" s="39" customFormat="1" ht="14.25" customHeight="1"/>
    <row r="550" s="39" customFormat="1" ht="14.25" customHeight="1"/>
    <row r="551" s="39" customFormat="1" ht="14.25" customHeight="1"/>
    <row r="552" s="39" customFormat="1" ht="14.25" customHeight="1"/>
    <row r="553" s="39" customFormat="1" ht="14.25" customHeight="1"/>
    <row r="554" s="39" customFormat="1" ht="14.25" customHeight="1"/>
    <row r="555" s="39" customFormat="1" ht="14.25" customHeight="1"/>
    <row r="556" s="39" customFormat="1" ht="14.25" customHeight="1"/>
    <row r="557" s="39" customFormat="1" ht="14.25" customHeight="1"/>
    <row r="558" s="39" customFormat="1" ht="14.25" customHeight="1"/>
    <row r="559" s="39" customFormat="1" ht="14.25" customHeight="1"/>
    <row r="560" s="39" customFormat="1" ht="14.25" customHeight="1"/>
    <row r="561" s="39" customFormat="1" ht="14.25" customHeight="1"/>
    <row r="562" s="39" customFormat="1" ht="14.25" customHeight="1"/>
    <row r="563" s="39" customFormat="1" ht="14.25" customHeight="1"/>
    <row r="564" s="39" customFormat="1" ht="14.25" customHeight="1"/>
    <row r="565" s="39" customFormat="1" ht="14.25" customHeight="1"/>
    <row r="566" s="39" customFormat="1" ht="14.25" customHeight="1"/>
    <row r="567" s="39" customFormat="1" ht="14.25" customHeight="1"/>
    <row r="568" s="39" customFormat="1" ht="14.25" customHeight="1"/>
    <row r="569" s="39" customFormat="1" ht="14.25" customHeight="1"/>
    <row r="570" s="39" customFormat="1" ht="14.25" customHeight="1"/>
    <row r="571" s="39" customFormat="1" ht="14.25" customHeight="1"/>
    <row r="572" s="39" customFormat="1" ht="14.25" customHeight="1"/>
    <row r="573" s="39" customFormat="1" ht="14.25" customHeight="1"/>
    <row r="574" s="39" customFormat="1" ht="14.25" customHeight="1"/>
    <row r="575" s="39" customFormat="1" ht="14.25" customHeight="1"/>
    <row r="576" s="39" customFormat="1" ht="14.25" customHeight="1"/>
    <row r="577" s="39" customFormat="1" ht="14.25" customHeight="1"/>
    <row r="578" s="39" customFormat="1" ht="14.25" customHeight="1"/>
    <row r="579" s="39" customFormat="1" ht="14.25" customHeight="1"/>
    <row r="580" s="39" customFormat="1" ht="14.25" customHeight="1"/>
    <row r="581" s="39" customFormat="1" ht="14.25" customHeight="1"/>
    <row r="582" s="39" customFormat="1" ht="14.25" customHeight="1"/>
    <row r="583" s="39" customFormat="1" ht="14.25" customHeight="1"/>
    <row r="584" s="39" customFormat="1" ht="14.25" customHeight="1"/>
    <row r="585" s="39" customFormat="1" ht="14.25" customHeight="1"/>
    <row r="586" s="39" customFormat="1" ht="14.25" customHeight="1"/>
    <row r="587" s="39" customFormat="1" ht="14.25" customHeight="1"/>
    <row r="588" s="39" customFormat="1" ht="14.25" customHeight="1"/>
    <row r="589" s="39" customFormat="1" ht="14.25" customHeight="1"/>
    <row r="590" s="39" customFormat="1" ht="14.25" customHeight="1"/>
    <row r="591" s="39" customFormat="1" ht="14.25" customHeight="1"/>
    <row r="592" s="39" customFormat="1" ht="14.25" customHeight="1"/>
    <row r="593" s="39" customFormat="1" ht="14.25" customHeight="1"/>
    <row r="594" s="39" customFormat="1" ht="14.25" customHeight="1"/>
    <row r="595" s="39" customFormat="1" ht="14.25" customHeight="1"/>
    <row r="596" s="39" customFormat="1" ht="14.25" customHeight="1"/>
    <row r="597" s="39" customFormat="1" ht="14.25" customHeight="1"/>
    <row r="598" s="39" customFormat="1" ht="14.25" customHeight="1"/>
    <row r="599" s="39" customFormat="1" ht="14.25" customHeight="1"/>
    <row r="600" s="39" customFormat="1" ht="14.25" customHeight="1"/>
    <row r="601" s="39" customFormat="1" ht="14.25" customHeight="1"/>
    <row r="602" s="39" customFormat="1" ht="14.25" customHeight="1"/>
    <row r="603" s="39" customFormat="1" ht="14.25" customHeight="1"/>
    <row r="604" s="39" customFormat="1" ht="14.25" customHeight="1"/>
    <row r="605" s="39" customFormat="1" ht="14.25" customHeight="1"/>
    <row r="606" s="39" customFormat="1" ht="14.25" customHeight="1"/>
    <row r="607" s="39" customFormat="1" ht="14.25" customHeight="1"/>
    <row r="608" s="39" customFormat="1" ht="14.25" customHeight="1"/>
    <row r="609" s="39" customFormat="1" ht="14.25" customHeight="1"/>
    <row r="610" s="39" customFormat="1" ht="14.25" customHeight="1"/>
    <row r="611" s="39" customFormat="1" ht="14.25" customHeight="1"/>
    <row r="612" s="39" customFormat="1" ht="14.25" customHeight="1"/>
    <row r="613" s="39" customFormat="1" ht="14.25" customHeight="1"/>
    <row r="614" s="39" customFormat="1" ht="14.25" customHeight="1"/>
    <row r="615" s="39" customFormat="1" ht="14.25" customHeight="1"/>
    <row r="616" s="39" customFormat="1" ht="14.25" customHeight="1"/>
    <row r="617" s="39" customFormat="1" ht="14.25" customHeight="1"/>
    <row r="618" s="39" customFormat="1" ht="14.25" customHeight="1"/>
    <row r="619" s="39" customFormat="1" ht="14.25" customHeight="1"/>
    <row r="620" s="39" customFormat="1" ht="14.25" customHeight="1"/>
    <row r="621" s="39" customFormat="1" ht="14.25" customHeight="1"/>
    <row r="622" s="39" customFormat="1" ht="14.25" customHeight="1"/>
    <row r="623" s="39" customFormat="1" ht="14.25" customHeight="1"/>
    <row r="624" s="39" customFormat="1" ht="14.25" customHeight="1"/>
    <row r="625" s="39" customFormat="1" ht="14.25" customHeight="1"/>
    <row r="626" s="39" customFormat="1" ht="14.25" customHeight="1"/>
    <row r="627" s="39" customFormat="1" ht="14.25" customHeight="1"/>
    <row r="628" s="39" customFormat="1" ht="14.25" customHeight="1"/>
    <row r="629" s="39" customFormat="1" ht="14.25" customHeight="1"/>
    <row r="630" s="39" customFormat="1" ht="14.25" customHeight="1"/>
    <row r="631" s="39" customFormat="1" ht="14.25" customHeight="1"/>
    <row r="632" s="39" customFormat="1" ht="14.25" customHeight="1"/>
    <row r="633" s="39" customFormat="1" ht="14.25" customHeight="1"/>
    <row r="634" s="39" customFormat="1" ht="14.25" customHeight="1"/>
    <row r="635" s="39" customFormat="1" ht="14.25" customHeight="1"/>
    <row r="636" s="39" customFormat="1" ht="14.25" customHeight="1"/>
    <row r="637" s="39" customFormat="1" ht="14.25" customHeight="1"/>
    <row r="638" s="39" customFormat="1" ht="14.25" customHeight="1"/>
    <row r="639" s="39" customFormat="1" ht="14.25" customHeight="1"/>
    <row r="640" s="39" customFormat="1" ht="14.25" customHeight="1"/>
    <row r="641" s="39" customFormat="1" ht="14.25" customHeight="1"/>
    <row r="642" s="39" customFormat="1" ht="14.25" customHeight="1"/>
    <row r="643" s="39" customFormat="1" ht="14.25" customHeight="1"/>
    <row r="644" s="39" customFormat="1" ht="14.25" customHeight="1"/>
    <row r="645" s="39" customFormat="1" ht="14.25" customHeight="1"/>
    <row r="646" s="39" customFormat="1" ht="14.25" customHeight="1"/>
    <row r="647" s="39" customFormat="1" ht="14.25" customHeight="1"/>
    <row r="648" s="39" customFormat="1" ht="14.25" customHeight="1"/>
    <row r="649" s="39" customFormat="1" ht="14.25" customHeight="1"/>
    <row r="650" s="39" customFormat="1" ht="14.25" customHeight="1"/>
    <row r="651" s="39" customFormat="1" ht="14.25" customHeight="1"/>
    <row r="652" s="39" customFormat="1" ht="14.25" customHeight="1"/>
    <row r="653" s="39" customFormat="1" ht="14.25" customHeight="1"/>
    <row r="654" s="39" customFormat="1" ht="14.25" customHeight="1"/>
    <row r="655" s="39" customFormat="1" ht="14.25" customHeight="1"/>
    <row r="656" s="39" customFormat="1" ht="14.25" customHeight="1"/>
    <row r="657" s="39" customFormat="1" ht="14.25" customHeight="1"/>
    <row r="658" s="39" customFormat="1" ht="14.25" customHeight="1"/>
    <row r="659" s="39" customFormat="1" ht="14.25" customHeight="1"/>
    <row r="660" s="39" customFormat="1" ht="14.25" customHeight="1"/>
    <row r="661" s="39" customFormat="1" ht="14.25" customHeight="1"/>
    <row r="662" s="39" customFormat="1" ht="14.25" customHeight="1"/>
    <row r="663" s="39" customFormat="1" ht="14.25" customHeight="1"/>
    <row r="664" s="39" customFormat="1" ht="14.25" customHeight="1"/>
    <row r="665" s="39" customFormat="1" ht="14.25" customHeight="1"/>
    <row r="666" s="39" customFormat="1" ht="14.25" customHeight="1"/>
    <row r="667" s="39" customFormat="1" ht="14.25" customHeight="1"/>
    <row r="668" s="39" customFormat="1" ht="14.25" customHeight="1"/>
    <row r="669" s="39" customFormat="1" ht="14.25" customHeight="1"/>
    <row r="670" s="39" customFormat="1" ht="14.25" customHeight="1"/>
    <row r="671" s="39" customFormat="1" ht="14.25" customHeight="1"/>
    <row r="672" s="39" customFormat="1" ht="14.25" customHeight="1"/>
    <row r="673" s="39" customFormat="1" ht="14.25" customHeight="1"/>
    <row r="674" s="39" customFormat="1" ht="14.25" customHeight="1"/>
    <row r="675" s="39" customFormat="1" ht="14.25" customHeight="1"/>
    <row r="676" s="39" customFormat="1" ht="14.25" customHeight="1"/>
    <row r="677" s="39" customFormat="1" ht="14.25" customHeight="1"/>
    <row r="678" s="39" customFormat="1" ht="14.25" customHeight="1"/>
    <row r="679" s="39" customFormat="1" ht="14.25" customHeight="1"/>
    <row r="680" s="39" customFormat="1" ht="14.25" customHeight="1"/>
    <row r="681" s="39" customFormat="1" ht="14.25" customHeight="1"/>
    <row r="682" s="39" customFormat="1" ht="14.25" customHeight="1"/>
    <row r="683" s="39" customFormat="1" ht="14.25" customHeight="1"/>
    <row r="684" s="39" customFormat="1" ht="14.25" customHeight="1"/>
    <row r="685" s="39" customFormat="1" ht="14.25" customHeight="1"/>
    <row r="686" s="39" customFormat="1" ht="14.25" customHeight="1"/>
    <row r="687" s="39" customFormat="1" ht="14.25" customHeight="1"/>
    <row r="688" s="39" customFormat="1" ht="14.25" customHeight="1"/>
    <row r="689" s="39" customFormat="1" ht="14.25" customHeight="1"/>
    <row r="690" s="39" customFormat="1" ht="14.25" customHeight="1"/>
    <row r="691" s="39" customFormat="1" ht="14.25" customHeight="1"/>
    <row r="692" s="39" customFormat="1" ht="14.25" customHeight="1"/>
    <row r="693" s="39" customFormat="1" ht="14.25" customHeight="1"/>
    <row r="694" s="39" customFormat="1" ht="14.25" customHeight="1"/>
    <row r="695" s="39" customFormat="1" ht="14.25" customHeight="1"/>
    <row r="696" s="39" customFormat="1" ht="14.25" customHeight="1"/>
    <row r="697" s="39" customFormat="1" ht="14.25" customHeight="1"/>
    <row r="698" s="39" customFormat="1" ht="14.25" customHeight="1"/>
    <row r="699" s="39" customFormat="1" ht="14.25" customHeight="1"/>
    <row r="700" s="39" customFormat="1" ht="14.25" customHeight="1"/>
    <row r="701" s="39" customFormat="1" ht="14.25" customHeight="1"/>
    <row r="702" s="39" customFormat="1" ht="14.25" customHeight="1"/>
    <row r="703" s="39" customFormat="1" ht="14.25" customHeight="1"/>
    <row r="704" s="39" customFormat="1" ht="14.25" customHeight="1"/>
    <row r="705" s="39" customFormat="1" ht="14.25" customHeight="1"/>
    <row r="706" s="39" customFormat="1" ht="14.25" customHeight="1"/>
    <row r="707" s="39" customFormat="1" ht="14.25" customHeight="1"/>
    <row r="708" s="39" customFormat="1" ht="14.25" customHeight="1"/>
    <row r="709" s="39" customFormat="1" ht="14.25" customHeight="1"/>
    <row r="710" s="39" customFormat="1" ht="14.25" customHeight="1"/>
    <row r="711" s="39" customFormat="1" ht="14.25" customHeight="1"/>
    <row r="712" s="39" customFormat="1" ht="14.25" customHeight="1"/>
    <row r="713" s="39" customFormat="1" ht="14.25" customHeight="1"/>
    <row r="714" s="39" customFormat="1" ht="14.25" customHeight="1"/>
    <row r="715" s="39" customFormat="1" ht="14.25" customHeight="1"/>
    <row r="716" s="39" customFormat="1" ht="14.25" customHeight="1"/>
    <row r="717" s="39" customFormat="1" ht="14.25" customHeight="1"/>
    <row r="718" s="39" customFormat="1" ht="14.25" customHeight="1"/>
    <row r="719" s="39" customFormat="1" ht="14.25" customHeight="1"/>
    <row r="720" s="39" customFormat="1" ht="14.25" customHeight="1"/>
    <row r="721" s="39" customFormat="1" ht="14.25" customHeight="1"/>
    <row r="722" s="39" customFormat="1" ht="14.25" customHeight="1"/>
    <row r="723" s="39" customFormat="1" ht="14.25" customHeight="1"/>
    <row r="724" s="39" customFormat="1" ht="14.25" customHeight="1"/>
    <row r="725" s="39" customFormat="1" ht="14.25" customHeight="1"/>
    <row r="726" s="39" customFormat="1" ht="14.25" customHeight="1"/>
    <row r="727" s="39" customFormat="1" ht="14.25" customHeight="1"/>
    <row r="728" s="39" customFormat="1" ht="14.25" customHeight="1"/>
    <row r="729" s="39" customFormat="1" ht="14.25" customHeight="1"/>
    <row r="730" s="39" customFormat="1" ht="14.25" customHeight="1"/>
    <row r="731" s="39" customFormat="1" ht="14.25" customHeight="1"/>
    <row r="732" s="39" customFormat="1" ht="14.25" customHeight="1"/>
    <row r="733" s="39" customFormat="1" ht="14.25" customHeight="1"/>
    <row r="734" s="39" customFormat="1" ht="14.25" customHeight="1"/>
    <row r="735" s="39" customFormat="1" ht="14.25" customHeight="1"/>
    <row r="736" s="39" customFormat="1" ht="14.25" customHeight="1"/>
    <row r="737" s="39" customFormat="1" ht="14.25" customHeight="1"/>
    <row r="738" s="39" customFormat="1" ht="14.25" customHeight="1"/>
    <row r="739" s="39" customFormat="1" ht="14.25" customHeight="1"/>
    <row r="740" s="39" customFormat="1" ht="14.25" customHeight="1"/>
    <row r="741" s="39" customFormat="1" ht="14.25" customHeight="1"/>
    <row r="742" s="39" customFormat="1" ht="14.25" customHeight="1"/>
    <row r="743" s="39" customFormat="1" ht="14.25" customHeight="1"/>
    <row r="744" s="39" customFormat="1" ht="14.25" customHeight="1"/>
    <row r="745" s="39" customFormat="1" ht="14.25" customHeight="1"/>
    <row r="746" s="39" customFormat="1" ht="14.25" customHeight="1"/>
    <row r="747" s="39" customFormat="1" ht="14.25" customHeight="1"/>
    <row r="748" s="39" customFormat="1" ht="14.25" customHeight="1"/>
    <row r="749" s="39" customFormat="1" ht="14.25" customHeight="1"/>
    <row r="750" s="39" customFormat="1" ht="14.25" customHeight="1"/>
    <row r="751" s="39" customFormat="1" ht="14.25" customHeight="1"/>
    <row r="752" s="39" customFormat="1" ht="14.25" customHeight="1"/>
    <row r="753" s="39" customFormat="1" ht="14.25" customHeight="1"/>
    <row r="754" s="39" customFormat="1" ht="14.25" customHeight="1"/>
    <row r="755" s="39" customFormat="1" ht="14.25" customHeight="1"/>
    <row r="756" s="39" customFormat="1" ht="14.25" customHeight="1"/>
    <row r="757" s="39" customFormat="1" ht="14.25" customHeight="1"/>
    <row r="758" s="39" customFormat="1" ht="14.25" customHeight="1"/>
    <row r="759" s="39" customFormat="1" ht="14.25" customHeight="1"/>
    <row r="760" s="39" customFormat="1" ht="14.25" customHeight="1"/>
    <row r="761" s="39" customFormat="1" ht="14.25" customHeight="1"/>
    <row r="762" s="39" customFormat="1" ht="14.25" customHeight="1"/>
    <row r="763" s="39" customFormat="1" ht="14.25" customHeight="1"/>
    <row r="764" s="39" customFormat="1" ht="14.25" customHeight="1"/>
    <row r="765" s="39" customFormat="1" ht="14.25" customHeight="1"/>
    <row r="766" s="39" customFormat="1" ht="14.25" customHeight="1"/>
    <row r="767" s="39" customFormat="1" ht="14.25" customHeight="1"/>
    <row r="768" s="39" customFormat="1" ht="14.25" customHeight="1"/>
    <row r="769" s="39" customFormat="1" ht="14.25" customHeight="1"/>
    <row r="770" s="39" customFormat="1" ht="14.25" customHeight="1"/>
    <row r="771" s="39" customFormat="1" ht="14.25" customHeight="1"/>
    <row r="772" s="39" customFormat="1" ht="14.25" customHeight="1"/>
    <row r="773" s="39" customFormat="1" ht="14.25" customHeight="1"/>
    <row r="774" s="39" customFormat="1" ht="14.25" customHeight="1"/>
    <row r="775" s="39" customFormat="1" ht="14.25" customHeight="1"/>
    <row r="776" s="39" customFormat="1" ht="14.25" customHeight="1"/>
    <row r="777" s="39" customFormat="1" ht="14.25" customHeight="1"/>
    <row r="778" s="39" customFormat="1" ht="14.25" customHeight="1"/>
    <row r="779" s="39" customFormat="1" ht="14.25" customHeight="1"/>
    <row r="780" s="39" customFormat="1" ht="14.25" customHeight="1"/>
    <row r="781" s="39" customFormat="1" ht="14.25" customHeight="1"/>
    <row r="782" s="39" customFormat="1" ht="14.25" customHeight="1"/>
    <row r="783" s="39" customFormat="1" ht="14.25" customHeight="1"/>
    <row r="784" s="39" customFormat="1" ht="14.25" customHeight="1"/>
    <row r="785" s="39" customFormat="1" ht="14.25" customHeight="1"/>
    <row r="786" s="39" customFormat="1" ht="14.25" customHeight="1"/>
    <row r="787" s="39" customFormat="1" ht="14.25" customHeight="1"/>
    <row r="788" s="39" customFormat="1" ht="14.25" customHeight="1"/>
    <row r="789" s="39" customFormat="1" ht="14.25" customHeight="1"/>
    <row r="790" s="39" customFormat="1" ht="14.25" customHeight="1"/>
    <row r="791" s="39" customFormat="1" ht="14.25" customHeight="1"/>
    <row r="792" s="39" customFormat="1" ht="14.25" customHeight="1"/>
    <row r="793" s="39" customFormat="1" ht="14.25" customHeight="1"/>
    <row r="794" s="39" customFormat="1" ht="14.25" customHeight="1"/>
    <row r="795" s="39" customFormat="1" ht="14.25" customHeight="1"/>
    <row r="796" s="39" customFormat="1" ht="14.25" customHeight="1"/>
    <row r="797" s="39" customFormat="1" ht="14.25" customHeight="1"/>
    <row r="798" s="39" customFormat="1" ht="14.25" customHeight="1"/>
    <row r="799" s="39" customFormat="1" ht="14.25" customHeight="1"/>
    <row r="800" s="39" customFormat="1" ht="14.25" customHeight="1"/>
    <row r="801" s="39" customFormat="1" ht="14.25" customHeight="1"/>
    <row r="802" s="39" customFormat="1" ht="14.25" customHeight="1"/>
    <row r="803" s="39" customFormat="1" ht="14.25" customHeight="1"/>
    <row r="804" s="39" customFormat="1" ht="14.25" customHeight="1"/>
    <row r="805" s="39" customFormat="1" ht="14.25" customHeight="1"/>
    <row r="806" s="39" customFormat="1" ht="14.25" customHeight="1"/>
    <row r="807" s="39" customFormat="1" ht="14.25" customHeight="1"/>
    <row r="808" s="39" customFormat="1" ht="14.25" customHeight="1"/>
    <row r="809" s="39" customFormat="1" ht="14.25" customHeight="1"/>
    <row r="810" s="39" customFormat="1" ht="14.25" customHeight="1"/>
    <row r="811" s="39" customFormat="1" ht="14.25" customHeight="1"/>
    <row r="812" s="39" customFormat="1" ht="14.25" customHeight="1"/>
    <row r="813" s="39" customFormat="1" ht="14.25" customHeight="1"/>
    <row r="814" s="39" customFormat="1" ht="14.25" customHeight="1"/>
    <row r="815" s="39" customFormat="1" ht="14.25" customHeight="1"/>
    <row r="816" s="39" customFormat="1" ht="14.25" customHeight="1"/>
    <row r="817" s="39" customFormat="1" ht="14.25" customHeight="1"/>
    <row r="818" s="39" customFormat="1" ht="14.25" customHeight="1"/>
    <row r="819" s="39" customFormat="1" ht="14.25" customHeight="1"/>
    <row r="820" s="39" customFormat="1" ht="14.25" customHeight="1"/>
    <row r="821" s="39" customFormat="1" ht="14.25" customHeight="1"/>
    <row r="822" s="39" customFormat="1" ht="14.25" customHeight="1"/>
    <row r="823" s="39" customFormat="1" ht="14.25" customHeight="1"/>
    <row r="824" s="39" customFormat="1" ht="14.25" customHeight="1"/>
    <row r="825" s="39" customFormat="1" ht="14.25" customHeight="1"/>
    <row r="826" s="39" customFormat="1" ht="14.25" customHeight="1"/>
    <row r="827" s="39" customFormat="1" ht="14.25" customHeight="1"/>
    <row r="828" s="39" customFormat="1" ht="14.25" customHeight="1"/>
    <row r="829" s="39" customFormat="1" ht="14.25" customHeight="1"/>
    <row r="830" s="39" customFormat="1" ht="14.25" customHeight="1"/>
    <row r="831" s="39" customFormat="1" ht="14.25" customHeight="1"/>
    <row r="832" s="39" customFormat="1" ht="14.25" customHeight="1"/>
    <row r="833" s="39" customFormat="1" ht="14.25" customHeight="1"/>
    <row r="834" s="39" customFormat="1" ht="14.25" customHeight="1"/>
    <row r="835" s="39" customFormat="1" ht="14.25" customHeight="1"/>
    <row r="836" s="39" customFormat="1" ht="14.25" customHeight="1"/>
    <row r="837" s="39" customFormat="1" ht="14.25" customHeight="1"/>
    <row r="838" s="39" customFormat="1" ht="14.25" customHeight="1"/>
    <row r="839" s="39" customFormat="1" ht="14.25" customHeight="1"/>
    <row r="840" s="39" customFormat="1" ht="14.25" customHeight="1"/>
    <row r="841" s="39" customFormat="1" ht="14.25" customHeight="1"/>
    <row r="842" s="39" customFormat="1" ht="14.25" customHeight="1"/>
    <row r="843" s="39" customFormat="1" ht="14.25" customHeight="1"/>
    <row r="844" s="39" customFormat="1" ht="14.25" customHeight="1"/>
    <row r="845" s="39" customFormat="1" ht="14.25" customHeight="1"/>
    <row r="846" s="39" customFormat="1" ht="14.25" customHeight="1"/>
    <row r="847" s="39" customFormat="1" ht="14.25" customHeight="1"/>
    <row r="848" s="39" customFormat="1" ht="14.25" customHeight="1"/>
    <row r="849" s="39" customFormat="1" ht="14.25" customHeight="1"/>
    <row r="850" s="39" customFormat="1" ht="14.25" customHeight="1"/>
    <row r="851" s="39" customFormat="1" ht="14.25" customHeight="1"/>
    <row r="852" s="39" customFormat="1" ht="14.25" customHeight="1"/>
    <row r="853" s="39" customFormat="1" ht="14.25" customHeight="1"/>
    <row r="854" s="39" customFormat="1" ht="14.25" customHeight="1"/>
    <row r="855" s="39" customFormat="1" ht="14.25" customHeight="1"/>
    <row r="856" s="39" customFormat="1" ht="14.25" customHeight="1"/>
    <row r="857" s="39" customFormat="1" ht="14.25" customHeight="1"/>
    <row r="858" s="39" customFormat="1" ht="14.25" customHeight="1"/>
    <row r="859" s="39" customFormat="1" ht="14.25" customHeight="1"/>
    <row r="860" s="39" customFormat="1" ht="14.25" customHeight="1"/>
    <row r="861" s="39" customFormat="1" ht="14.25" customHeight="1"/>
    <row r="862" s="39" customFormat="1" ht="14.25" customHeight="1"/>
    <row r="863" s="39" customFormat="1" ht="14.25" customHeight="1"/>
    <row r="864" s="39" customFormat="1" ht="14.25" customHeight="1"/>
    <row r="865" s="39" customFormat="1" ht="14.25" customHeight="1"/>
    <row r="866" s="39" customFormat="1" ht="14.25" customHeight="1"/>
    <row r="867" s="39" customFormat="1" ht="14.25" customHeight="1"/>
    <row r="868" s="39" customFormat="1" ht="14.25" customHeight="1"/>
    <row r="869" s="39" customFormat="1" ht="14.25" customHeight="1"/>
    <row r="870" s="39" customFormat="1" ht="14.25" customHeight="1"/>
    <row r="871" s="39" customFormat="1" ht="14.25" customHeight="1"/>
    <row r="872" s="39" customFormat="1" ht="14.25" customHeight="1"/>
    <row r="873" s="39" customFormat="1" ht="14.25" customHeight="1"/>
    <row r="874" s="39" customFormat="1" ht="14.25" customHeight="1"/>
    <row r="875" s="39" customFormat="1" ht="14.25" customHeight="1"/>
    <row r="876" s="39" customFormat="1" ht="14.25" customHeight="1"/>
    <row r="877" s="39" customFormat="1" ht="14.25" customHeight="1"/>
    <row r="878" s="39" customFormat="1" ht="14.25" customHeight="1"/>
    <row r="879" s="39" customFormat="1" ht="14.25" customHeight="1"/>
    <row r="880" s="39" customFormat="1" ht="14.25" customHeight="1"/>
    <row r="881" s="39" customFormat="1" ht="14.25" customHeight="1"/>
    <row r="882" s="39" customFormat="1" ht="14.25" customHeight="1"/>
    <row r="883" s="39" customFormat="1" ht="14.25" customHeight="1"/>
    <row r="884" s="39" customFormat="1" ht="14.25" customHeight="1"/>
    <row r="885" s="39" customFormat="1" ht="14.25" customHeight="1"/>
    <row r="886" s="39" customFormat="1" ht="14.25" customHeight="1"/>
    <row r="887" s="39" customFormat="1" ht="14.25" customHeight="1"/>
    <row r="888" s="39" customFormat="1" ht="14.25" customHeight="1"/>
    <row r="889" s="39" customFormat="1" ht="14.25" customHeight="1"/>
    <row r="890" s="39" customFormat="1" ht="14.25" customHeight="1"/>
    <row r="891" s="39" customFormat="1" ht="14.25" customHeight="1"/>
    <row r="892" s="39" customFormat="1" ht="14.25" customHeight="1"/>
    <row r="893" s="39" customFormat="1" ht="14.25" customHeight="1"/>
    <row r="894" s="39" customFormat="1" ht="14.25" customHeight="1"/>
    <row r="895" s="39" customFormat="1" ht="14.25" customHeight="1"/>
    <row r="896" s="39" customFormat="1" ht="14.25" customHeight="1"/>
    <row r="897" s="39" customFormat="1" ht="14.25" customHeight="1"/>
    <row r="898" s="39" customFormat="1" ht="14.25" customHeight="1"/>
    <row r="899" s="39" customFormat="1" ht="14.25" customHeight="1"/>
    <row r="900" s="39" customFormat="1" ht="14.25" customHeight="1"/>
    <row r="901" s="39" customFormat="1" ht="14.25" customHeight="1"/>
    <row r="902" s="39" customFormat="1" ht="14.25" customHeight="1"/>
    <row r="903" s="39" customFormat="1" ht="14.25" customHeight="1"/>
    <row r="904" s="39" customFormat="1" ht="14.25" customHeight="1"/>
    <row r="905" s="39" customFormat="1" ht="14.25" customHeight="1"/>
    <row r="906" s="39" customFormat="1" ht="14.25" customHeight="1"/>
    <row r="907" s="39" customFormat="1" ht="14.25" customHeight="1"/>
    <row r="908" s="39" customFormat="1" ht="14.25" customHeight="1"/>
    <row r="909" s="39" customFormat="1" ht="14.25" customHeight="1"/>
    <row r="910" s="39" customFormat="1" ht="14.25" customHeight="1"/>
    <row r="911" s="39" customFormat="1" ht="14.25" customHeight="1"/>
    <row r="912" s="39" customFormat="1" ht="14.25" customHeight="1"/>
    <row r="913" s="39" customFormat="1" ht="14.25" customHeight="1"/>
    <row r="914" s="39" customFormat="1" ht="14.25" customHeight="1"/>
    <row r="915" s="39" customFormat="1" ht="14.25" customHeight="1"/>
    <row r="916" s="39" customFormat="1" ht="14.25" customHeight="1"/>
    <row r="917" s="39" customFormat="1" ht="14.25" customHeight="1"/>
    <row r="918" s="39" customFormat="1" ht="14.25" customHeight="1"/>
    <row r="919" s="39" customFormat="1" ht="14.25" customHeight="1"/>
    <row r="920" s="39" customFormat="1" ht="14.25" customHeight="1"/>
    <row r="921" s="39" customFormat="1" ht="14.25" customHeight="1"/>
    <row r="922" s="39" customFormat="1" ht="14.25" customHeight="1"/>
    <row r="923" s="39" customFormat="1" ht="14.25" customHeight="1"/>
    <row r="924" s="39" customFormat="1" ht="14.25" customHeight="1"/>
    <row r="925" s="39" customFormat="1" ht="14.25" customHeight="1"/>
    <row r="926" s="39" customFormat="1" ht="14.25" customHeight="1"/>
    <row r="927" s="39" customFormat="1" ht="14.25" customHeight="1"/>
    <row r="928" s="39" customFormat="1" ht="14.25" customHeight="1"/>
    <row r="929" s="39" customFormat="1" ht="14.25" customHeight="1"/>
    <row r="930" s="39" customFormat="1" ht="14.25" customHeight="1"/>
    <row r="931" s="39" customFormat="1" ht="14.25" customHeight="1"/>
    <row r="932" s="39" customFormat="1" ht="14.25" customHeight="1"/>
    <row r="933" s="39" customFormat="1" ht="14.25" customHeight="1"/>
    <row r="934" s="39" customFormat="1" ht="14.25" customHeight="1"/>
    <row r="935" s="39" customFormat="1" ht="14.25" customHeight="1"/>
    <row r="936" s="39" customFormat="1" ht="14.25" customHeight="1"/>
    <row r="937" s="39" customFormat="1" ht="14.25" customHeight="1"/>
    <row r="938" s="39" customFormat="1" ht="14.25" customHeight="1"/>
    <row r="939" s="39" customFormat="1" ht="14.25" customHeight="1"/>
    <row r="940" s="39" customFormat="1" ht="14.25" customHeight="1"/>
    <row r="941" s="39" customFormat="1" ht="14.25" customHeight="1"/>
    <row r="942" s="39" customFormat="1" ht="14.25" customHeight="1"/>
    <row r="943" s="39" customFormat="1" ht="14.25" customHeight="1"/>
    <row r="944" s="39" customFormat="1" ht="14.25" customHeight="1"/>
    <row r="945" s="39" customFormat="1" ht="14.25" customHeight="1"/>
    <row r="946" s="39" customFormat="1" ht="14.25" customHeight="1"/>
    <row r="947" s="39" customFormat="1" ht="14.25" customHeight="1"/>
    <row r="948" s="39" customFormat="1" ht="14.25" customHeight="1"/>
    <row r="949" s="39" customFormat="1" ht="14.25" customHeight="1"/>
    <row r="950" s="39" customFormat="1" ht="14.25" customHeight="1"/>
    <row r="951" s="39" customFormat="1" ht="14.25" customHeight="1"/>
    <row r="952" s="39" customFormat="1" ht="14.25" customHeight="1"/>
    <row r="953" s="39" customFormat="1" ht="14.25" customHeight="1"/>
    <row r="954" s="39" customFormat="1" ht="14.25" customHeight="1"/>
    <row r="955" s="39" customFormat="1" ht="14.25" customHeight="1"/>
    <row r="956" s="39" customFormat="1" ht="14.25" customHeight="1"/>
    <row r="957" s="39" customFormat="1" ht="14.25" customHeight="1"/>
    <row r="958" s="39" customFormat="1" ht="14.25" customHeight="1"/>
    <row r="959" s="39" customFormat="1" ht="14.25" customHeight="1"/>
    <row r="960" s="39" customFormat="1" ht="14.25" customHeight="1"/>
    <row r="961" s="39" customFormat="1" ht="14.25" customHeight="1"/>
    <row r="962" s="39" customFormat="1" ht="14.25" customHeight="1"/>
    <row r="963" s="39" customFormat="1" ht="14.25" customHeight="1"/>
    <row r="964" s="39" customFormat="1" ht="14.25" customHeight="1"/>
    <row r="965" s="39" customFormat="1" ht="14.25" customHeight="1"/>
    <row r="966" s="39" customFormat="1" ht="14.25" customHeight="1"/>
    <row r="967" s="39" customFormat="1" ht="14.25" customHeight="1"/>
    <row r="968" s="39" customFormat="1" ht="14.25" customHeight="1"/>
    <row r="969" s="39" customFormat="1" ht="14.25" customHeight="1"/>
    <row r="970" s="39" customFormat="1" ht="14.25" customHeight="1"/>
    <row r="971" s="39" customFormat="1" ht="14.25" customHeight="1"/>
    <row r="972" s="39" customFormat="1" ht="14.25" customHeight="1"/>
    <row r="973" s="39" customFormat="1" ht="14.25" customHeight="1"/>
    <row r="974" s="39" customFormat="1" ht="14.25" customHeight="1"/>
    <row r="975" s="39" customFormat="1" ht="14.25" customHeight="1"/>
    <row r="976" s="39" customFormat="1" ht="14.25" customHeight="1"/>
    <row r="977" s="39" customFormat="1" ht="14.25" customHeight="1"/>
    <row r="978" s="39" customFormat="1" ht="14.25" customHeight="1"/>
    <row r="979" s="39" customFormat="1" ht="14.25" customHeight="1"/>
    <row r="980" s="39" customFormat="1" ht="14.25" customHeight="1"/>
    <row r="981" s="39" customFormat="1" ht="14.25" customHeight="1"/>
    <row r="982" s="39" customFormat="1" ht="14.25" customHeight="1"/>
    <row r="983" s="39" customFormat="1" ht="14.25" customHeight="1"/>
    <row r="984" s="39" customFormat="1" ht="14.25" customHeight="1"/>
    <row r="985" s="39" customFormat="1" ht="14.25" customHeight="1"/>
    <row r="986" s="39" customFormat="1" ht="14.25" customHeight="1"/>
    <row r="987" s="39" customFormat="1" ht="14.25" customHeight="1"/>
    <row r="988" s="39" customFormat="1" ht="14.25" customHeight="1"/>
    <row r="989" s="39" customFormat="1" ht="14.25" customHeight="1"/>
    <row r="990" s="39" customFormat="1" ht="14.25" customHeight="1"/>
    <row r="991" s="39" customFormat="1" ht="14.25" customHeight="1"/>
    <row r="992" s="39" customFormat="1" ht="14.25" customHeight="1"/>
    <row r="993" s="39" customFormat="1" ht="14.25" customHeight="1"/>
    <row r="994" s="39" customFormat="1" ht="14.25" customHeight="1"/>
    <row r="995" s="39" customFormat="1" ht="14.25" customHeight="1"/>
    <row r="996" s="39" customFormat="1" ht="14.25" customHeight="1"/>
    <row r="997" s="39" customFormat="1" ht="14.25" customHeight="1"/>
    <row r="998" s="39" customFormat="1" ht="14.25" customHeight="1"/>
    <row r="999" s="39" customFormat="1" ht="14.25" customHeight="1"/>
    <row r="1000" s="39" customFormat="1" ht="14.25" customHeight="1"/>
  </sheetData>
  <mergeCells count="21">
    <mergeCell ref="B34:C34"/>
    <mergeCell ref="B36:AE37"/>
    <mergeCell ref="L4:M4"/>
    <mergeCell ref="N4:O4"/>
    <mergeCell ref="P4:Q4"/>
    <mergeCell ref="R4:S4"/>
    <mergeCell ref="T4:U4"/>
    <mergeCell ref="V4:W4"/>
    <mergeCell ref="X4:Y4"/>
    <mergeCell ref="Z4:AA4"/>
    <mergeCell ref="AB4:AC4"/>
    <mergeCell ref="AD4:AE4"/>
    <mergeCell ref="B2:AG2"/>
    <mergeCell ref="B3:B5"/>
    <mergeCell ref="C3:C5"/>
    <mergeCell ref="D4:E4"/>
    <mergeCell ref="F4:G4"/>
    <mergeCell ref="AF4:AG4"/>
    <mergeCell ref="D3:AG3"/>
    <mergeCell ref="H4:I4"/>
    <mergeCell ref="J4:K4"/>
  </mergeCells>
  <pageMargins left="0.7" right="0.7" top="0.75" bottom="0.75" header="0" footer="0"/>
  <pageSetup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D7BE-5792-41B7-9B0D-70AF080E5EBD}">
  <sheetPr>
    <pageSetUpPr fitToPage="1"/>
  </sheetPr>
  <dimension ref="B1:X39"/>
  <sheetViews>
    <sheetView view="pageBreakPreview" topLeftCell="B1" zoomScale="40" zoomScaleNormal="40" zoomScaleSheetLayoutView="40" workbookViewId="0">
      <selection activeCell="B37" sqref="B37:W38"/>
    </sheetView>
  </sheetViews>
  <sheetFormatPr defaultRowHeight="14.5"/>
  <cols>
    <col min="1" max="1" width="8.7265625" style="39"/>
    <col min="2" max="2" width="5.26953125" style="39" customWidth="1"/>
    <col min="3" max="3" width="49.453125" style="39" customWidth="1"/>
    <col min="4" max="23" width="16.81640625" style="39" customWidth="1"/>
    <col min="24" max="24" width="55.54296875" style="39" customWidth="1"/>
    <col min="25" max="16384" width="8.7265625" style="39"/>
  </cols>
  <sheetData>
    <row r="1" spans="2:24" ht="78" customHeight="1"/>
    <row r="2" spans="2:24" ht="80" customHeight="1" thickBot="1">
      <c r="B2" s="62" t="s">
        <v>0</v>
      </c>
      <c r="C2" s="63"/>
      <c r="D2" s="63"/>
      <c r="E2" s="63"/>
      <c r="F2" s="63"/>
      <c r="G2" s="63"/>
      <c r="H2" s="63"/>
      <c r="I2" s="63"/>
      <c r="J2" s="63"/>
      <c r="K2" s="63"/>
      <c r="L2" s="63"/>
      <c r="M2" s="63"/>
      <c r="N2" s="63"/>
      <c r="O2" s="63"/>
      <c r="P2" s="63"/>
      <c r="Q2" s="63"/>
      <c r="R2" s="63"/>
      <c r="S2" s="63"/>
      <c r="T2" s="63"/>
      <c r="U2" s="63"/>
      <c r="V2" s="63"/>
      <c r="W2" s="63"/>
      <c r="X2" s="64"/>
    </row>
    <row r="3" spans="2:24" ht="32.5" customHeight="1" thickBot="1">
      <c r="B3" s="65" t="s">
        <v>1</v>
      </c>
      <c r="C3" s="65" t="s">
        <v>2</v>
      </c>
      <c r="D3" s="76" t="s">
        <v>3</v>
      </c>
      <c r="E3" s="77"/>
      <c r="F3" s="77"/>
      <c r="G3" s="77"/>
      <c r="H3" s="77"/>
      <c r="I3" s="77"/>
      <c r="J3" s="77"/>
      <c r="K3" s="77"/>
      <c r="L3" s="77"/>
      <c r="M3" s="77"/>
      <c r="N3" s="77"/>
      <c r="O3" s="77"/>
      <c r="P3" s="77"/>
      <c r="Q3" s="77"/>
      <c r="R3" s="77"/>
      <c r="S3" s="77"/>
      <c r="T3" s="77"/>
      <c r="U3" s="77"/>
      <c r="V3" s="77"/>
      <c r="W3" s="77"/>
      <c r="X3" s="85" t="s">
        <v>34</v>
      </c>
    </row>
    <row r="4" spans="2:24" ht="178" customHeight="1" thickBot="1">
      <c r="B4" s="66"/>
      <c r="C4" s="66"/>
      <c r="D4" s="71" t="s">
        <v>67</v>
      </c>
      <c r="E4" s="70"/>
      <c r="F4" s="71" t="s">
        <v>69</v>
      </c>
      <c r="G4" s="70"/>
      <c r="H4" s="71" t="s">
        <v>68</v>
      </c>
      <c r="I4" s="70"/>
      <c r="J4" s="71" t="s">
        <v>70</v>
      </c>
      <c r="K4" s="70"/>
      <c r="L4" s="71" t="s">
        <v>71</v>
      </c>
      <c r="M4" s="70"/>
      <c r="N4" s="71" t="s">
        <v>72</v>
      </c>
      <c r="O4" s="70"/>
      <c r="P4" s="71" t="s">
        <v>73</v>
      </c>
      <c r="Q4" s="70"/>
      <c r="R4" s="71" t="s">
        <v>74</v>
      </c>
      <c r="S4" s="70"/>
      <c r="T4" s="71" t="s">
        <v>75</v>
      </c>
      <c r="U4" s="70"/>
      <c r="V4" s="71" t="s">
        <v>76</v>
      </c>
      <c r="W4" s="70"/>
      <c r="X4" s="86"/>
    </row>
    <row r="5" spans="2:24" ht="18.5" thickBot="1">
      <c r="B5" s="67"/>
      <c r="C5" s="67"/>
      <c r="D5" s="2" t="s">
        <v>4</v>
      </c>
      <c r="E5" s="3" t="s">
        <v>5</v>
      </c>
      <c r="F5" s="2" t="s">
        <v>4</v>
      </c>
      <c r="G5" s="3" t="s">
        <v>5</v>
      </c>
      <c r="H5" s="2" t="s">
        <v>4</v>
      </c>
      <c r="I5" s="3" t="s">
        <v>5</v>
      </c>
      <c r="J5" s="2" t="s">
        <v>4</v>
      </c>
      <c r="K5" s="3" t="s">
        <v>5</v>
      </c>
      <c r="L5" s="2" t="s">
        <v>4</v>
      </c>
      <c r="M5" s="3" t="s">
        <v>5</v>
      </c>
      <c r="N5" s="2" t="s">
        <v>4</v>
      </c>
      <c r="O5" s="3" t="s">
        <v>5</v>
      </c>
      <c r="P5" s="2" t="s">
        <v>4</v>
      </c>
      <c r="Q5" s="3" t="s">
        <v>5</v>
      </c>
      <c r="R5" s="2" t="s">
        <v>4</v>
      </c>
      <c r="S5" s="3" t="s">
        <v>5</v>
      </c>
      <c r="T5" s="2" t="s">
        <v>4</v>
      </c>
      <c r="U5" s="3" t="s">
        <v>5</v>
      </c>
      <c r="V5" s="2" t="s">
        <v>4</v>
      </c>
      <c r="W5" s="3" t="s">
        <v>5</v>
      </c>
      <c r="X5" s="87"/>
    </row>
    <row r="6" spans="2:24" ht="15" thickBot="1">
      <c r="B6" s="4">
        <v>1</v>
      </c>
      <c r="C6" s="7">
        <v>2</v>
      </c>
      <c r="D6" s="4">
        <v>63</v>
      </c>
      <c r="E6" s="4">
        <v>64</v>
      </c>
      <c r="F6" s="6">
        <v>65</v>
      </c>
      <c r="G6" s="7">
        <v>66</v>
      </c>
      <c r="H6" s="4">
        <v>67</v>
      </c>
      <c r="I6" s="4">
        <v>68</v>
      </c>
      <c r="J6" s="6">
        <v>69</v>
      </c>
      <c r="K6" s="7">
        <v>70</v>
      </c>
      <c r="L6" s="4">
        <v>71</v>
      </c>
      <c r="M6" s="4">
        <v>72</v>
      </c>
      <c r="N6" s="6">
        <v>73</v>
      </c>
      <c r="O6" s="7">
        <v>74</v>
      </c>
      <c r="P6" s="4">
        <v>75</v>
      </c>
      <c r="Q6" s="4">
        <v>76</v>
      </c>
      <c r="R6" s="6">
        <v>77</v>
      </c>
      <c r="S6" s="7">
        <v>78</v>
      </c>
      <c r="T6" s="4">
        <v>79</v>
      </c>
      <c r="U6" s="4">
        <v>80</v>
      </c>
      <c r="V6" s="8">
        <v>81</v>
      </c>
      <c r="W6" s="4">
        <v>82</v>
      </c>
      <c r="X6" s="6">
        <v>83</v>
      </c>
    </row>
    <row r="7" spans="2:24" ht="18">
      <c r="B7" s="9">
        <v>1</v>
      </c>
      <c r="C7" s="30" t="s">
        <v>6</v>
      </c>
      <c r="D7" s="58">
        <v>4</v>
      </c>
      <c r="E7" s="12">
        <f>D7*1022.95</f>
        <v>4091.8</v>
      </c>
      <c r="F7" s="58">
        <v>1</v>
      </c>
      <c r="G7" s="12">
        <f>F7*1022.95</f>
        <v>1022.95</v>
      </c>
      <c r="H7" s="58">
        <v>6</v>
      </c>
      <c r="I7" s="12">
        <f>H7*1022.95</f>
        <v>6137.7000000000007</v>
      </c>
      <c r="J7" s="58">
        <v>13</v>
      </c>
      <c r="K7" s="12">
        <f>J7*1022.95</f>
        <v>13298.35</v>
      </c>
      <c r="L7" s="58">
        <v>17</v>
      </c>
      <c r="M7" s="12">
        <f>L7*1022.95</f>
        <v>17390.150000000001</v>
      </c>
      <c r="N7" s="58">
        <v>4</v>
      </c>
      <c r="O7" s="12">
        <f>N7*1022.95</f>
        <v>4091.8</v>
      </c>
      <c r="P7" s="58">
        <v>4</v>
      </c>
      <c r="Q7" s="12">
        <f>P7*1022.95</f>
        <v>4091.8</v>
      </c>
      <c r="R7" s="58">
        <v>10</v>
      </c>
      <c r="S7" s="12">
        <f>R7*1022.95</f>
        <v>10229.5</v>
      </c>
      <c r="T7" s="58">
        <v>5</v>
      </c>
      <c r="U7" s="12">
        <f>T7*1022.95</f>
        <v>5114.75</v>
      </c>
      <c r="V7" s="58">
        <v>2</v>
      </c>
      <c r="W7" s="12">
        <f>V7*1022.95</f>
        <v>2045.9</v>
      </c>
      <c r="X7" s="31">
        <f>Лист1!E7+Лист1!G7+Лист1!I7+Лист1!K7+Лист1!M7+Лист1!O7+Лист1!Q7+Лист1!S7+Лист1!U7+Лист1!W7+Лист1!Y7+Лист1!AA7+Лист1!AC7+Лист1!AE7+Лист1!AG7+Лист2!E7+Лист2!G7+Лист2!I7+Лист2!K7+Лист2!M7+Лист2!O7+Лист2!Q7+Лист2!S7+Лист2!U7+Лист2!W7+Лист2!Y7+Лист2!AA7+Лист2!AC7+Лист2!AE7+Лист2!AG7+Лист3!E7+Лист3!G7+Лист3!I7+Лист3!K7+Лист3!M7+Лист3!O7+Лист3!Q7+Лист3!S7+Лист3!U7+Лист3!W7</f>
        <v>331434.93</v>
      </c>
    </row>
    <row r="8" spans="2:24" ht="18">
      <c r="B8" s="13">
        <v>2</v>
      </c>
      <c r="C8" s="32" t="s">
        <v>7</v>
      </c>
      <c r="D8" s="58">
        <v>2</v>
      </c>
      <c r="E8" s="12">
        <f t="shared" ref="E8:E33" si="0">D8*1022.95</f>
        <v>2045.9</v>
      </c>
      <c r="F8" s="58">
        <v>0</v>
      </c>
      <c r="G8" s="12">
        <f t="shared" ref="G8:G33" si="1">F8*1022.95</f>
        <v>0</v>
      </c>
      <c r="H8" s="58">
        <v>2</v>
      </c>
      <c r="I8" s="12">
        <f t="shared" ref="I8:I33" si="2">H8*1022.95</f>
        <v>2045.9</v>
      </c>
      <c r="J8" s="58">
        <v>6</v>
      </c>
      <c r="K8" s="12">
        <f t="shared" ref="K8:K33" si="3">J8*1022.95</f>
        <v>6137.7000000000007</v>
      </c>
      <c r="L8" s="58">
        <v>7</v>
      </c>
      <c r="M8" s="12">
        <f t="shared" ref="M8:M33" si="4">L8*1022.95</f>
        <v>7160.6500000000005</v>
      </c>
      <c r="N8" s="58">
        <v>2</v>
      </c>
      <c r="O8" s="12">
        <f t="shared" ref="O8:O33" si="5">N8*1022.95</f>
        <v>2045.9</v>
      </c>
      <c r="P8" s="58">
        <v>2</v>
      </c>
      <c r="Q8" s="12">
        <f t="shared" ref="Q8:Q33" si="6">P8*1022.95</f>
        <v>2045.9</v>
      </c>
      <c r="R8" s="58">
        <v>4</v>
      </c>
      <c r="S8" s="12">
        <f t="shared" ref="S8:S33" si="7">R8*1022.95</f>
        <v>4091.8</v>
      </c>
      <c r="T8" s="58">
        <v>2</v>
      </c>
      <c r="U8" s="12">
        <f t="shared" ref="U8:U33" si="8">T8*1022.95</f>
        <v>2045.9</v>
      </c>
      <c r="V8" s="58">
        <v>1</v>
      </c>
      <c r="W8" s="12">
        <f t="shared" ref="W8:W33" si="9">V8*1022.95</f>
        <v>1022.95</v>
      </c>
      <c r="X8" s="31">
        <f>Лист1!E8+Лист1!G8+Лист1!I8+Лист1!K8+Лист1!M8+Лист1!O8+Лист1!Q8+Лист1!S8+Лист1!U8+Лист1!W8+Лист1!Y8+Лист1!AA8+Лист1!AC8+Лист1!AE8+Лист1!AG8+Лист2!E8+Лист2!G8+Лист2!I8+Лист2!K8+Лист2!M8+Лист2!O8+Лист2!Q8+Лист2!S8+Лист2!U8+Лист2!W8+Лист2!Y8+Лист2!AA8+Лист2!AC8+Лист2!AE8+Лист2!AG8+Лист3!E8+Лист3!G8+Лист3!I8+Лист3!K8+Лист3!M8+Лист3!O8+Лист3!Q8+Лист3!S8+Лист3!U8+Лист3!W8</f>
        <v>141166.67999999996</v>
      </c>
    </row>
    <row r="9" spans="2:24" ht="18">
      <c r="B9" s="9">
        <v>3</v>
      </c>
      <c r="C9" s="32" t="s">
        <v>8</v>
      </c>
      <c r="D9" s="58">
        <v>6</v>
      </c>
      <c r="E9" s="12">
        <f t="shared" si="0"/>
        <v>6137.7000000000007</v>
      </c>
      <c r="F9" s="58">
        <v>2</v>
      </c>
      <c r="G9" s="12">
        <f t="shared" si="1"/>
        <v>2045.9</v>
      </c>
      <c r="H9" s="58">
        <v>10</v>
      </c>
      <c r="I9" s="12">
        <f t="shared" si="2"/>
        <v>10229.5</v>
      </c>
      <c r="J9" s="58">
        <v>25</v>
      </c>
      <c r="K9" s="12">
        <f t="shared" si="3"/>
        <v>25573.75</v>
      </c>
      <c r="L9" s="58">
        <v>30</v>
      </c>
      <c r="M9" s="12">
        <f t="shared" si="4"/>
        <v>30688.5</v>
      </c>
      <c r="N9" s="58">
        <v>7</v>
      </c>
      <c r="O9" s="12">
        <f t="shared" si="5"/>
        <v>7160.6500000000005</v>
      </c>
      <c r="P9" s="58">
        <v>7</v>
      </c>
      <c r="Q9" s="12">
        <f t="shared" si="6"/>
        <v>7160.6500000000005</v>
      </c>
      <c r="R9" s="58">
        <v>17</v>
      </c>
      <c r="S9" s="12">
        <f t="shared" si="7"/>
        <v>17390.150000000001</v>
      </c>
      <c r="T9" s="58">
        <v>9</v>
      </c>
      <c r="U9" s="12">
        <f t="shared" si="8"/>
        <v>9206.5500000000011</v>
      </c>
      <c r="V9" s="58">
        <v>3</v>
      </c>
      <c r="W9" s="12">
        <f t="shared" si="9"/>
        <v>3068.8500000000004</v>
      </c>
      <c r="X9" s="31">
        <f>Лист1!E9+Лист1!G9+Лист1!I9+Лист1!K9+Лист1!M9+Лист1!O9+Лист1!Q9+Лист1!S9+Лист1!U9+Лист1!W9+Лист1!Y9+Лист1!AA9+Лист1!AC9+Лист1!AE9+Лист1!AG9+Лист2!E9+Лист2!G9+Лист2!I9+Лист2!K9+Лист2!M9+Лист2!O9+Лист2!Q9+Лист2!S9+Лист2!U9+Лист2!W9+Лист2!Y9+Лист2!AA9+Лист2!AC9+Лист2!AE9+Лист2!AG9+Лист3!E9+Лист3!G9+Лист3!I9+Лист3!K9+Лист3!M9+Лист3!O9+Лист3!Q9+Лист3!S9+Лист3!U9+Лист3!W9</f>
        <v>582056.99000000011</v>
      </c>
    </row>
    <row r="10" spans="2:24" ht="18">
      <c r="B10" s="13">
        <v>4</v>
      </c>
      <c r="C10" s="32" t="s">
        <v>9</v>
      </c>
      <c r="D10" s="58">
        <v>0</v>
      </c>
      <c r="E10" s="12">
        <f t="shared" si="0"/>
        <v>0</v>
      </c>
      <c r="F10" s="58">
        <v>1</v>
      </c>
      <c r="G10" s="12">
        <f t="shared" si="1"/>
        <v>1022.95</v>
      </c>
      <c r="H10" s="58">
        <v>1</v>
      </c>
      <c r="I10" s="12">
        <f t="shared" si="2"/>
        <v>1022.95</v>
      </c>
      <c r="J10" s="58">
        <v>0</v>
      </c>
      <c r="K10" s="12">
        <f t="shared" si="3"/>
        <v>0</v>
      </c>
      <c r="L10" s="58">
        <v>0</v>
      </c>
      <c r="M10" s="12">
        <f t="shared" si="4"/>
        <v>0</v>
      </c>
      <c r="N10" s="58">
        <v>0</v>
      </c>
      <c r="O10" s="12">
        <f t="shared" si="5"/>
        <v>0</v>
      </c>
      <c r="P10" s="58">
        <v>0</v>
      </c>
      <c r="Q10" s="12">
        <f t="shared" si="6"/>
        <v>0</v>
      </c>
      <c r="R10" s="58">
        <v>0</v>
      </c>
      <c r="S10" s="12">
        <f t="shared" si="7"/>
        <v>0</v>
      </c>
      <c r="T10" s="58">
        <v>0</v>
      </c>
      <c r="U10" s="12">
        <f t="shared" si="8"/>
        <v>0</v>
      </c>
      <c r="V10" s="58">
        <v>0</v>
      </c>
      <c r="W10" s="12">
        <f t="shared" si="9"/>
        <v>0</v>
      </c>
      <c r="X10" s="31">
        <f>Лист1!E10+Лист1!G10+Лист1!I10+Лист1!K10+Лист1!M10+Лист1!O10+Лист1!Q10+Лист1!S10+Лист1!U10+Лист1!W10+Лист1!Y10+Лист1!AA10+Лист1!AC10+Лист1!AE10+Лист1!AG10+Лист2!E10+Лист2!G10+Лист2!I10+Лист2!K10+Лист2!M10+Лист2!O10+Лист2!Q10+Лист2!S10+Лист2!U10+Лист2!W10+Лист2!Y10+Лист2!AA10+Лист2!AC10+Лист2!AE10+Лист2!AG10+Лист3!E10+Лист3!G10+Лист3!I10+Лист3!K10+Лист3!M10+Лист3!O10+Лист3!Q10+Лист3!S10+Лист3!U10+Лист3!W10</f>
        <v>2045.9</v>
      </c>
    </row>
    <row r="11" spans="2:24" ht="18">
      <c r="B11" s="9">
        <v>5</v>
      </c>
      <c r="C11" s="32" t="s">
        <v>10</v>
      </c>
      <c r="D11" s="58">
        <v>2</v>
      </c>
      <c r="E11" s="12">
        <f t="shared" si="0"/>
        <v>2045.9</v>
      </c>
      <c r="F11" s="58">
        <v>1</v>
      </c>
      <c r="G11" s="12">
        <f t="shared" si="1"/>
        <v>1022.95</v>
      </c>
      <c r="H11" s="58">
        <v>4</v>
      </c>
      <c r="I11" s="12">
        <f t="shared" si="2"/>
        <v>4091.8</v>
      </c>
      <c r="J11" s="58">
        <v>8</v>
      </c>
      <c r="K11" s="12">
        <f t="shared" si="3"/>
        <v>8183.6</v>
      </c>
      <c r="L11" s="58">
        <v>11</v>
      </c>
      <c r="M11" s="12">
        <f t="shared" si="4"/>
        <v>11252.45</v>
      </c>
      <c r="N11" s="58">
        <v>2</v>
      </c>
      <c r="O11" s="12">
        <f t="shared" si="5"/>
        <v>2045.9</v>
      </c>
      <c r="P11" s="58">
        <v>3</v>
      </c>
      <c r="Q11" s="12">
        <f t="shared" si="6"/>
        <v>3068.8500000000004</v>
      </c>
      <c r="R11" s="58">
        <v>6</v>
      </c>
      <c r="S11" s="12">
        <f t="shared" si="7"/>
        <v>6137.7000000000007</v>
      </c>
      <c r="T11" s="58">
        <v>3</v>
      </c>
      <c r="U11" s="12">
        <f t="shared" si="8"/>
        <v>3068.8500000000004</v>
      </c>
      <c r="V11" s="58">
        <v>1</v>
      </c>
      <c r="W11" s="12">
        <f t="shared" si="9"/>
        <v>1022.95</v>
      </c>
      <c r="X11" s="31">
        <f>Лист1!E11+Лист1!G11+Лист1!I11+Лист1!K11+Лист1!M11+Лист1!O11+Лист1!Q11+Лист1!S11+Лист1!U11+Лист1!W11+Лист1!Y11+Лист1!AA11+Лист1!AC11+Лист1!AE11+Лист1!AG11+Лист2!E11+Лист2!G11+Лист2!I11+Лист2!K11+Лист2!M11+Лист2!O11+Лист2!Q11+Лист2!S11+Лист2!U11+Лист2!W11+Лист2!Y11+Лист2!AA11+Лист2!AC11+Лист2!AE11+Лист2!AG11+Лист3!E11+Лист3!G11+Лист3!I11+Лист3!K11+Лист3!M11+Лист3!O11+Лист3!Q11+Лист3!S11+Лист3!U11+Лист3!W11</f>
        <v>206635.33000000002</v>
      </c>
    </row>
    <row r="12" spans="2:24" ht="18">
      <c r="B12" s="44">
        <v>6</v>
      </c>
      <c r="C12" s="54" t="s">
        <v>11</v>
      </c>
      <c r="D12" s="58">
        <v>2</v>
      </c>
      <c r="E12" s="12">
        <f t="shared" si="0"/>
        <v>2045.9</v>
      </c>
      <c r="F12" s="58">
        <v>1</v>
      </c>
      <c r="G12" s="12">
        <f t="shared" si="1"/>
        <v>1022.95</v>
      </c>
      <c r="H12" s="58">
        <v>3</v>
      </c>
      <c r="I12" s="12">
        <f t="shared" si="2"/>
        <v>3068.8500000000004</v>
      </c>
      <c r="J12" s="58">
        <v>7</v>
      </c>
      <c r="K12" s="12">
        <f t="shared" si="3"/>
        <v>7160.6500000000005</v>
      </c>
      <c r="L12" s="58">
        <v>9</v>
      </c>
      <c r="M12" s="12">
        <f t="shared" si="4"/>
        <v>9206.5500000000011</v>
      </c>
      <c r="N12" s="58">
        <v>2</v>
      </c>
      <c r="O12" s="12">
        <f t="shared" si="5"/>
        <v>2045.9</v>
      </c>
      <c r="P12" s="58">
        <v>2</v>
      </c>
      <c r="Q12" s="12">
        <f t="shared" si="6"/>
        <v>2045.9</v>
      </c>
      <c r="R12" s="58">
        <v>5</v>
      </c>
      <c r="S12" s="12">
        <f t="shared" si="7"/>
        <v>5114.75</v>
      </c>
      <c r="T12" s="58">
        <v>3</v>
      </c>
      <c r="U12" s="12">
        <f t="shared" si="8"/>
        <v>3068.8500000000004</v>
      </c>
      <c r="V12" s="58">
        <v>1</v>
      </c>
      <c r="W12" s="12">
        <f t="shared" si="9"/>
        <v>1022.95</v>
      </c>
      <c r="X12" s="31">
        <f>Лист1!E12+Лист1!G12+Лист1!I12+Лист1!K12+Лист1!M12+Лист1!O12+Лист1!Q12+Лист1!S12+Лист1!U12+Лист1!W12+Лист1!Y12+Лист1!AA12+Лист1!AC12+Лист1!AE12+Лист1!AG12+Лист2!E12+Лист2!G12+Лист2!I12+Лист2!K12+Лист2!M12+Лист2!O12+Лист2!Q12+Лист2!S12+Лист2!U12+Лист2!W12+Лист2!Y12+Лист2!AA12+Лист2!AC12+Лист2!AE12+Лист2!AG12+Лист3!E12+Лист3!G12+Лист3!I12+Лист3!K12+Лист3!M12+Лист3!O12+Лист3!Q12+Лист3!S12+Лист3!U12+Лист3!W12</f>
        <v>181061.63999999996</v>
      </c>
    </row>
    <row r="13" spans="2:24" ht="18">
      <c r="B13" s="9">
        <v>7</v>
      </c>
      <c r="C13" s="32" t="s">
        <v>12</v>
      </c>
      <c r="D13" s="58">
        <v>4</v>
      </c>
      <c r="E13" s="12">
        <f t="shared" si="0"/>
        <v>4091.8</v>
      </c>
      <c r="F13" s="58">
        <v>1</v>
      </c>
      <c r="G13" s="12">
        <f t="shared" si="1"/>
        <v>1022.95</v>
      </c>
      <c r="H13" s="58">
        <v>4</v>
      </c>
      <c r="I13" s="12">
        <f t="shared" si="2"/>
        <v>4091.8</v>
      </c>
      <c r="J13" s="58">
        <v>10</v>
      </c>
      <c r="K13" s="12">
        <f t="shared" si="3"/>
        <v>10229.5</v>
      </c>
      <c r="L13" s="58">
        <v>14</v>
      </c>
      <c r="M13" s="12">
        <f t="shared" si="4"/>
        <v>14321.300000000001</v>
      </c>
      <c r="N13" s="58">
        <v>3</v>
      </c>
      <c r="O13" s="12">
        <f t="shared" si="5"/>
        <v>3068.8500000000004</v>
      </c>
      <c r="P13" s="58">
        <v>3</v>
      </c>
      <c r="Q13" s="12">
        <f t="shared" si="6"/>
        <v>3068.8500000000004</v>
      </c>
      <c r="R13" s="58">
        <v>8</v>
      </c>
      <c r="S13" s="12">
        <f t="shared" si="7"/>
        <v>8183.6</v>
      </c>
      <c r="T13" s="58">
        <v>5</v>
      </c>
      <c r="U13" s="12">
        <f t="shared" si="8"/>
        <v>5114.75</v>
      </c>
      <c r="V13" s="58">
        <v>2</v>
      </c>
      <c r="W13" s="12">
        <f t="shared" si="9"/>
        <v>2045.9</v>
      </c>
      <c r="X13" s="31">
        <f>Лист1!E13+Лист1!G13+Лист1!I13+Лист1!K13+Лист1!M13+Лист1!O13+Лист1!Q13+Лист1!S13+Лист1!U13+Лист1!W13+Лист1!Y13+Лист1!AA13+Лист1!AC13+Лист1!AE13+Лист1!AG13+Лист2!E13+Лист2!G13+Лист2!I13+Лист2!K13+Лист2!M13+Лист2!O13+Лист2!Q13+Лист2!S13+Лист2!U13+Лист2!W13+Лист2!Y13+Лист2!AA13+Лист2!AC13+Лист2!AE13+Лист2!AG13+Лист3!E13+Лист3!G13+Лист3!I13+Лист3!K13+Лист3!M13+Лист3!O13+Лист3!Q13+Лист3!S13+Лист3!U13+Лист3!W13</f>
        <v>271081</v>
      </c>
    </row>
    <row r="14" spans="2:24" ht="18">
      <c r="B14" s="13">
        <v>8</v>
      </c>
      <c r="C14" s="32" t="s">
        <v>13</v>
      </c>
      <c r="D14" s="58">
        <v>4</v>
      </c>
      <c r="E14" s="12">
        <f t="shared" si="0"/>
        <v>4091.8</v>
      </c>
      <c r="F14" s="58">
        <v>1</v>
      </c>
      <c r="G14" s="12">
        <f t="shared" si="1"/>
        <v>1022.95</v>
      </c>
      <c r="H14" s="58">
        <v>4</v>
      </c>
      <c r="I14" s="12">
        <f t="shared" si="2"/>
        <v>4091.8</v>
      </c>
      <c r="J14" s="58">
        <v>10</v>
      </c>
      <c r="K14" s="12">
        <f t="shared" si="3"/>
        <v>10229.5</v>
      </c>
      <c r="L14" s="58">
        <v>13</v>
      </c>
      <c r="M14" s="12">
        <f t="shared" si="4"/>
        <v>13298.35</v>
      </c>
      <c r="N14" s="58">
        <v>3</v>
      </c>
      <c r="O14" s="12">
        <f t="shared" si="5"/>
        <v>3068.8500000000004</v>
      </c>
      <c r="P14" s="58">
        <v>3</v>
      </c>
      <c r="Q14" s="12">
        <f t="shared" si="6"/>
        <v>3068.8500000000004</v>
      </c>
      <c r="R14" s="58">
        <v>8</v>
      </c>
      <c r="S14" s="12">
        <f t="shared" si="7"/>
        <v>8183.6</v>
      </c>
      <c r="T14" s="58">
        <v>5</v>
      </c>
      <c r="U14" s="12">
        <f t="shared" si="8"/>
        <v>5114.75</v>
      </c>
      <c r="V14" s="58">
        <v>2</v>
      </c>
      <c r="W14" s="12">
        <f t="shared" si="9"/>
        <v>2045.9</v>
      </c>
      <c r="X14" s="31">
        <f>Лист1!E14+Лист1!G14+Лист1!I14+Лист1!K14+Лист1!M14+Лист1!O14+Лист1!Q14+Лист1!S14+Лист1!U14+Лист1!W14+Лист1!Y14+Лист1!AA14+Лист1!AC14+Лист1!AE14+Лист1!AG14+Лист2!E14+Лист2!G14+Лист2!I14+Лист2!K14+Лист2!M14+Лист2!O14+Лист2!Q14+Лист2!S14+Лист2!U14+Лист2!W14+Лист2!Y14+Лист2!AA14+Лист2!AC14+Лист2!AE14+Лист2!AG14+Лист3!E14+Лист3!G14+Лист3!I14+Лист3!K14+Лист3!M14+Лист3!O14+Лист3!Q14+Лист3!S14+Лист3!U14+Лист3!W14</f>
        <v>259828.61000000002</v>
      </c>
    </row>
    <row r="15" spans="2:24" ht="18">
      <c r="B15" s="9">
        <v>9</v>
      </c>
      <c r="C15" s="32" t="s">
        <v>14</v>
      </c>
      <c r="D15" s="58">
        <v>3</v>
      </c>
      <c r="E15" s="12">
        <f t="shared" si="0"/>
        <v>3068.8500000000004</v>
      </c>
      <c r="F15" s="58">
        <v>1</v>
      </c>
      <c r="G15" s="12">
        <f t="shared" si="1"/>
        <v>1022.95</v>
      </c>
      <c r="H15" s="58">
        <v>4</v>
      </c>
      <c r="I15" s="12">
        <f t="shared" si="2"/>
        <v>4091.8</v>
      </c>
      <c r="J15" s="58">
        <v>10</v>
      </c>
      <c r="K15" s="12">
        <f t="shared" si="3"/>
        <v>10229.5</v>
      </c>
      <c r="L15" s="58">
        <v>12</v>
      </c>
      <c r="M15" s="12">
        <f t="shared" si="4"/>
        <v>12275.400000000001</v>
      </c>
      <c r="N15" s="58">
        <v>3</v>
      </c>
      <c r="O15" s="12">
        <f t="shared" si="5"/>
        <v>3068.8500000000004</v>
      </c>
      <c r="P15" s="58">
        <v>3</v>
      </c>
      <c r="Q15" s="12">
        <f t="shared" si="6"/>
        <v>3068.8500000000004</v>
      </c>
      <c r="R15" s="58">
        <v>8</v>
      </c>
      <c r="S15" s="12">
        <f t="shared" si="7"/>
        <v>8183.6</v>
      </c>
      <c r="T15" s="58">
        <v>5</v>
      </c>
      <c r="U15" s="12">
        <f t="shared" si="8"/>
        <v>5114.75</v>
      </c>
      <c r="V15" s="58">
        <v>2</v>
      </c>
      <c r="W15" s="12">
        <f t="shared" si="9"/>
        <v>2045.9</v>
      </c>
      <c r="X15" s="31">
        <f>Лист1!E15+Лист1!G15+Лист1!I15+Лист1!K15+Лист1!M15+Лист1!O15+Лист1!Q15+Лист1!S15+Лист1!U15+Лист1!W15+Лист1!Y15+Лист1!AA15+Лист1!AC15+Лист1!AE15+Лист1!AG15+Лист2!E15+Лист2!G15+Лист2!I15+Лист2!K15+Лист2!M15+Лист2!O15+Лист2!Q15+Лист2!S15+Лист2!U15+Лист2!W15+Лист2!Y15+Лист2!AA15+Лист2!AC15+Лист2!AE15+Лист2!AG15+Лист3!E15+Лист3!G15+Лист3!I15+Лист3!K15+Лист3!M15+Лист3!O15+Лист3!Q15+Лист3!S15+Лист3!U15+Лист3!W15</f>
        <v>258805.66000000003</v>
      </c>
    </row>
    <row r="16" spans="2:24" ht="18">
      <c r="B16" s="13">
        <v>10</v>
      </c>
      <c r="C16" s="32" t="s">
        <v>15</v>
      </c>
      <c r="D16" s="58">
        <v>1</v>
      </c>
      <c r="E16" s="12">
        <f t="shared" si="0"/>
        <v>1022.95</v>
      </c>
      <c r="F16" s="58">
        <v>0</v>
      </c>
      <c r="G16" s="12">
        <f t="shared" si="1"/>
        <v>0</v>
      </c>
      <c r="H16" s="58">
        <v>2</v>
      </c>
      <c r="I16" s="12">
        <f t="shared" si="2"/>
        <v>2045.9</v>
      </c>
      <c r="J16" s="58">
        <v>5</v>
      </c>
      <c r="K16" s="12">
        <f t="shared" si="3"/>
        <v>5114.75</v>
      </c>
      <c r="L16" s="58">
        <v>7</v>
      </c>
      <c r="M16" s="12">
        <f t="shared" si="4"/>
        <v>7160.6500000000005</v>
      </c>
      <c r="N16" s="58">
        <v>2</v>
      </c>
      <c r="O16" s="12">
        <f t="shared" si="5"/>
        <v>2045.9</v>
      </c>
      <c r="P16" s="58">
        <v>2</v>
      </c>
      <c r="Q16" s="12">
        <f t="shared" si="6"/>
        <v>2045.9</v>
      </c>
      <c r="R16" s="58">
        <v>4</v>
      </c>
      <c r="S16" s="12">
        <f t="shared" si="7"/>
        <v>4091.8</v>
      </c>
      <c r="T16" s="58">
        <v>2</v>
      </c>
      <c r="U16" s="12">
        <f t="shared" si="8"/>
        <v>2045.9</v>
      </c>
      <c r="V16" s="58">
        <v>1</v>
      </c>
      <c r="W16" s="12">
        <f t="shared" si="9"/>
        <v>1022.95</v>
      </c>
      <c r="X16" s="31">
        <f>Лист1!E16+Лист1!G16+Лист1!I16+Лист1!K16+Лист1!M16+Лист1!O16+Лист1!Q16+Лист1!S16+Лист1!U16+Лист1!W16+Лист1!Y16+Лист1!AA16+Лист1!AC16+Лист1!AE16+Лист1!AG16+Лист2!E16+Лист2!G16+Лист2!I16+Лист2!K16+Лист2!M16+Лист2!O16+Лист2!Q16+Лист2!S16+Лист2!U16+Лист2!W16+Лист2!Y16+Лист2!AA16+Лист2!AC16+Лист2!AE16+Лист2!AG16+Лист3!E16+Лист3!G16+Лист3!I16+Лист3!K16+Лист3!M16+Лист3!O16+Лист3!Q16+Лист3!S16+Лист3!U16+Лист3!W16</f>
        <v>128891.36999999995</v>
      </c>
    </row>
    <row r="17" spans="2:24" ht="18">
      <c r="B17" s="47">
        <v>11</v>
      </c>
      <c r="C17" s="55" t="s">
        <v>16</v>
      </c>
      <c r="D17" s="58">
        <v>0</v>
      </c>
      <c r="E17" s="12">
        <f t="shared" si="0"/>
        <v>0</v>
      </c>
      <c r="F17" s="58">
        <v>0</v>
      </c>
      <c r="G17" s="12">
        <f t="shared" si="1"/>
        <v>0</v>
      </c>
      <c r="H17" s="58">
        <v>0</v>
      </c>
      <c r="I17" s="12">
        <f t="shared" si="2"/>
        <v>0</v>
      </c>
      <c r="J17" s="58">
        <v>0</v>
      </c>
      <c r="K17" s="12">
        <f t="shared" si="3"/>
        <v>0</v>
      </c>
      <c r="L17" s="58">
        <v>0</v>
      </c>
      <c r="M17" s="12">
        <f t="shared" si="4"/>
        <v>0</v>
      </c>
      <c r="N17" s="58">
        <v>0</v>
      </c>
      <c r="O17" s="12">
        <f t="shared" si="5"/>
        <v>0</v>
      </c>
      <c r="P17" s="58">
        <v>0</v>
      </c>
      <c r="Q17" s="12">
        <f t="shared" si="6"/>
        <v>0</v>
      </c>
      <c r="R17" s="58">
        <v>0</v>
      </c>
      <c r="S17" s="12">
        <f t="shared" si="7"/>
        <v>0</v>
      </c>
      <c r="T17" s="58">
        <v>0</v>
      </c>
      <c r="U17" s="12">
        <f t="shared" si="8"/>
        <v>0</v>
      </c>
      <c r="V17" s="58">
        <v>0</v>
      </c>
      <c r="W17" s="12">
        <f t="shared" si="9"/>
        <v>0</v>
      </c>
      <c r="X17" s="31">
        <f>Лист1!E17+Лист1!G17+Лист1!I17+Лист1!K17+Лист1!M17+Лист1!O17+Лист1!Q17+Лист1!S17+Лист1!U17+Лист1!W17+Лист1!Y17+Лист1!AA17+Лист1!AC17+Лист1!AE17+Лист1!AG17+Лист2!E17+Лист2!G17+Лист2!I17+Лист2!K17+Лист2!M17+Лист2!O17+Лист2!Q17+Лист2!S17+Лист2!U17+Лист2!W17+Лист2!Y17+Лист2!AA17+Лист2!AC17+Лист2!AE17+Лист2!AG17+Лист3!E17+Лист3!G17+Лист3!I17+Лист3!K17+Лист3!M17+Лист3!O17+Лист3!Q17+Лист3!S17+Лист3!U17+Лист3!W17</f>
        <v>0</v>
      </c>
    </row>
    <row r="18" spans="2:24" ht="18">
      <c r="B18" s="13">
        <v>12</v>
      </c>
      <c r="C18" s="32" t="s">
        <v>17</v>
      </c>
      <c r="D18" s="58">
        <v>7</v>
      </c>
      <c r="E18" s="12">
        <f t="shared" si="0"/>
        <v>7160.6500000000005</v>
      </c>
      <c r="F18" s="58">
        <v>2</v>
      </c>
      <c r="G18" s="12">
        <f t="shared" si="1"/>
        <v>2045.9</v>
      </c>
      <c r="H18" s="58">
        <v>11</v>
      </c>
      <c r="I18" s="12">
        <f t="shared" si="2"/>
        <v>11252.45</v>
      </c>
      <c r="J18" s="58">
        <v>26</v>
      </c>
      <c r="K18" s="12">
        <f t="shared" si="3"/>
        <v>26596.7</v>
      </c>
      <c r="L18" s="58">
        <v>33</v>
      </c>
      <c r="M18" s="12">
        <f t="shared" si="4"/>
        <v>33757.35</v>
      </c>
      <c r="N18" s="58">
        <v>8</v>
      </c>
      <c r="O18" s="12">
        <f t="shared" si="5"/>
        <v>8183.6</v>
      </c>
      <c r="P18" s="58">
        <v>9</v>
      </c>
      <c r="Q18" s="12">
        <f t="shared" si="6"/>
        <v>9206.5500000000011</v>
      </c>
      <c r="R18" s="58">
        <v>19</v>
      </c>
      <c r="S18" s="12">
        <f t="shared" si="7"/>
        <v>19436.05</v>
      </c>
      <c r="T18" s="58">
        <v>10</v>
      </c>
      <c r="U18" s="12">
        <f t="shared" si="8"/>
        <v>10229.5</v>
      </c>
      <c r="V18" s="58">
        <v>4</v>
      </c>
      <c r="W18" s="12">
        <f t="shared" si="9"/>
        <v>4091.8</v>
      </c>
      <c r="X18" s="31">
        <f>Лист1!E18+Лист1!G18+Лист1!I18+Лист1!K18+Лист1!M18+Лист1!O18+Лист1!Q18+Лист1!S18+Лист1!U18+Лист1!W18+Лист1!Y18+Лист1!AA18+Лист1!AC18+Лист1!AE18+Лист1!AG18+Лист2!E18+Лист2!G18+Лист2!I18+Лист2!K18+Лист2!M18+Лист2!O18+Лист2!Q18+Лист2!S18+Лист2!U18+Лист2!W18+Лист2!Y18+Лист2!AA18+Лист2!AC18+Лист2!AE18+Лист2!AG18+Лист3!E18+Лист3!G18+Лист3!I18+Лист3!K18+Лист3!M18+Лист3!O18+Лист3!Q18+Лист3!S18+Лист3!U18+Лист3!W18</f>
        <v>644456.79</v>
      </c>
    </row>
    <row r="19" spans="2:24" ht="18">
      <c r="B19" s="9">
        <v>13</v>
      </c>
      <c r="C19" s="32" t="s">
        <v>18</v>
      </c>
      <c r="D19" s="58">
        <v>1</v>
      </c>
      <c r="E19" s="12">
        <f t="shared" si="0"/>
        <v>1022.95</v>
      </c>
      <c r="F19" s="58">
        <v>0</v>
      </c>
      <c r="G19" s="12">
        <f t="shared" si="1"/>
        <v>0</v>
      </c>
      <c r="H19" s="58">
        <v>2</v>
      </c>
      <c r="I19" s="12">
        <f t="shared" si="2"/>
        <v>2045.9</v>
      </c>
      <c r="J19" s="58">
        <v>5</v>
      </c>
      <c r="K19" s="12">
        <f t="shared" si="3"/>
        <v>5114.75</v>
      </c>
      <c r="L19" s="58">
        <v>6</v>
      </c>
      <c r="M19" s="12">
        <f t="shared" si="4"/>
        <v>6137.7000000000007</v>
      </c>
      <c r="N19" s="58">
        <v>1</v>
      </c>
      <c r="O19" s="12">
        <f t="shared" si="5"/>
        <v>1022.95</v>
      </c>
      <c r="P19" s="58">
        <v>1</v>
      </c>
      <c r="Q19" s="12">
        <f t="shared" si="6"/>
        <v>1022.95</v>
      </c>
      <c r="R19" s="58">
        <v>4</v>
      </c>
      <c r="S19" s="12">
        <f t="shared" si="7"/>
        <v>4091.8</v>
      </c>
      <c r="T19" s="58">
        <v>2</v>
      </c>
      <c r="U19" s="12">
        <f t="shared" si="8"/>
        <v>2045.9</v>
      </c>
      <c r="V19" s="58">
        <v>1</v>
      </c>
      <c r="W19" s="12">
        <f t="shared" si="9"/>
        <v>1022.95</v>
      </c>
      <c r="X19" s="31">
        <f>Лист1!E19+Лист1!G19+Лист1!I19+Лист1!K19+Лист1!M19+Лист1!O19+Лист1!Q19+Лист1!S19+Лист1!U19+Лист1!W19+Лист1!Y19+Лист1!AA19+Лист1!AC19+Лист1!AE19+Лист1!AG19+Лист2!E19+Лист2!G19+Лист2!I19+Лист2!K19+Лист2!M19+Лист2!O19+Лист2!Q19+Лист2!S19+Лист2!U19+Лист2!W19+Лист2!Y19+Лист2!AA19+Лист2!AC19+Лист2!AE19+Лист2!AG19+Лист3!E19+Лист3!G19+Лист3!I19+Лист3!K19+Лист3!M19+Лист3!O19+Лист3!Q19+Лист3!S19+Лист3!U19+Лист3!W19</f>
        <v>120707.79999999997</v>
      </c>
    </row>
    <row r="20" spans="2:24" ht="18">
      <c r="B20" s="13">
        <v>14</v>
      </c>
      <c r="C20" s="32" t="s">
        <v>19</v>
      </c>
      <c r="D20" s="58">
        <v>4</v>
      </c>
      <c r="E20" s="12">
        <f t="shared" si="0"/>
        <v>4091.8</v>
      </c>
      <c r="F20" s="58">
        <v>1</v>
      </c>
      <c r="G20" s="12">
        <f t="shared" si="1"/>
        <v>1022.95</v>
      </c>
      <c r="H20" s="58">
        <v>6</v>
      </c>
      <c r="I20" s="12">
        <f t="shared" si="2"/>
        <v>6137.7000000000007</v>
      </c>
      <c r="J20" s="58">
        <v>16</v>
      </c>
      <c r="K20" s="12">
        <f t="shared" si="3"/>
        <v>16367.2</v>
      </c>
      <c r="L20" s="58">
        <v>20</v>
      </c>
      <c r="M20" s="12">
        <f t="shared" si="4"/>
        <v>20459</v>
      </c>
      <c r="N20" s="58">
        <v>5</v>
      </c>
      <c r="O20" s="12">
        <f t="shared" si="5"/>
        <v>5114.75</v>
      </c>
      <c r="P20" s="58">
        <v>5</v>
      </c>
      <c r="Q20" s="12">
        <f t="shared" si="6"/>
        <v>5114.75</v>
      </c>
      <c r="R20" s="58">
        <v>12</v>
      </c>
      <c r="S20" s="12">
        <f t="shared" si="7"/>
        <v>12275.400000000001</v>
      </c>
      <c r="T20" s="58">
        <v>6</v>
      </c>
      <c r="U20" s="12">
        <f t="shared" si="8"/>
        <v>6137.7000000000007</v>
      </c>
      <c r="V20" s="58">
        <v>2</v>
      </c>
      <c r="W20" s="12">
        <f t="shared" si="9"/>
        <v>2045.9</v>
      </c>
      <c r="X20" s="31">
        <f>Лист1!E20+Лист1!G20+Лист1!I20+Лист1!K20+Лист1!M20+Лист1!O20+Лист1!Q20+Лист1!S20+Лист1!U20+Лист1!W20+Лист1!Y20+Лист1!AA20+Лист1!AC20+Лист1!AE20+Лист1!AG20+Лист2!E20+Лист2!G20+Лист2!I20+Лист2!K20+Лист2!M20+Лист2!O20+Лист2!Q20+Лист2!S20+Лист2!U20+Лист2!W20+Лист2!Y20+Лист2!AA20+Лист2!AC20+Лист2!AE20+Лист2!AG20+Лист3!E20+Лист3!G20+Лист3!I20+Лист3!K20+Лист3!M20+Лист3!O20+Лист3!Q20+Лист3!S20+Лист3!U20+Лист3!W20</f>
        <v>392811.78</v>
      </c>
    </row>
    <row r="21" spans="2:24" ht="18">
      <c r="B21" s="9">
        <v>15</v>
      </c>
      <c r="C21" s="32" t="s">
        <v>20</v>
      </c>
      <c r="D21" s="58">
        <v>4</v>
      </c>
      <c r="E21" s="12">
        <f t="shared" si="0"/>
        <v>4091.8</v>
      </c>
      <c r="F21" s="58">
        <v>1</v>
      </c>
      <c r="G21" s="12">
        <f t="shared" si="1"/>
        <v>1022.95</v>
      </c>
      <c r="H21" s="58">
        <v>7</v>
      </c>
      <c r="I21" s="12">
        <f t="shared" si="2"/>
        <v>7160.6500000000005</v>
      </c>
      <c r="J21" s="58">
        <v>17</v>
      </c>
      <c r="K21" s="12">
        <f t="shared" si="3"/>
        <v>17390.150000000001</v>
      </c>
      <c r="L21" s="58">
        <v>21</v>
      </c>
      <c r="M21" s="12">
        <f t="shared" si="4"/>
        <v>21481.95</v>
      </c>
      <c r="N21" s="58">
        <v>5</v>
      </c>
      <c r="O21" s="12">
        <f t="shared" si="5"/>
        <v>5114.75</v>
      </c>
      <c r="P21" s="58">
        <v>5</v>
      </c>
      <c r="Q21" s="12">
        <f t="shared" si="6"/>
        <v>5114.75</v>
      </c>
      <c r="R21" s="58">
        <v>12</v>
      </c>
      <c r="S21" s="12">
        <f t="shared" si="7"/>
        <v>12275.400000000001</v>
      </c>
      <c r="T21" s="58">
        <v>7</v>
      </c>
      <c r="U21" s="12">
        <f t="shared" si="8"/>
        <v>7160.6500000000005</v>
      </c>
      <c r="V21" s="58">
        <v>1</v>
      </c>
      <c r="W21" s="12">
        <f t="shared" si="9"/>
        <v>1022.95</v>
      </c>
      <c r="X21" s="31">
        <f>Лист1!E21+Лист1!G21+Лист1!I21+Лист1!K21+Лист1!M21+Лист1!O21+Лист1!Q21+Лист1!S21+Лист1!U21+Лист1!W21+Лист1!Y21+Лист1!AA21+Лист1!AC21+Лист1!AE21+Лист1!AG21+Лист2!E21+Лист2!G21+Лист2!I21+Лист2!K21+Лист2!M21+Лист2!O21+Лист2!Q21+Лист2!S21+Лист2!U21+Лист2!W21+Лист2!Y21+Лист2!AA21+Лист2!AC21+Лист2!AE21+Лист2!AG21+Лист3!E21+Лист3!G21+Лист3!I21+Лист3!K21+Лист3!M21+Лист3!O21+Лист3!Q21+Лист3!S21+Лист3!U21+Лист3!W21</f>
        <v>414293.58000000013</v>
      </c>
    </row>
    <row r="22" spans="2:24" ht="18">
      <c r="B22" s="13">
        <v>16</v>
      </c>
      <c r="C22" s="32" t="s">
        <v>21</v>
      </c>
      <c r="D22" s="58">
        <v>3</v>
      </c>
      <c r="E22" s="12">
        <f t="shared" si="0"/>
        <v>3068.8500000000004</v>
      </c>
      <c r="F22" s="58">
        <v>1</v>
      </c>
      <c r="G22" s="12">
        <f t="shared" si="1"/>
        <v>1022.95</v>
      </c>
      <c r="H22" s="58">
        <v>5</v>
      </c>
      <c r="I22" s="12">
        <f t="shared" si="2"/>
        <v>5114.75</v>
      </c>
      <c r="J22" s="58">
        <v>11</v>
      </c>
      <c r="K22" s="12">
        <f t="shared" si="3"/>
        <v>11252.45</v>
      </c>
      <c r="L22" s="58">
        <v>14</v>
      </c>
      <c r="M22" s="12">
        <f t="shared" si="4"/>
        <v>14321.300000000001</v>
      </c>
      <c r="N22" s="58">
        <v>3</v>
      </c>
      <c r="O22" s="12">
        <f t="shared" si="5"/>
        <v>3068.8500000000004</v>
      </c>
      <c r="P22" s="58">
        <v>3</v>
      </c>
      <c r="Q22" s="12">
        <f t="shared" si="6"/>
        <v>3068.8500000000004</v>
      </c>
      <c r="R22" s="58">
        <v>8</v>
      </c>
      <c r="S22" s="12">
        <f t="shared" si="7"/>
        <v>8183.6</v>
      </c>
      <c r="T22" s="58">
        <v>4</v>
      </c>
      <c r="U22" s="12">
        <f t="shared" si="8"/>
        <v>4091.8</v>
      </c>
      <c r="V22" s="58">
        <v>2</v>
      </c>
      <c r="W22" s="12">
        <f t="shared" si="9"/>
        <v>2045.9</v>
      </c>
      <c r="X22" s="31">
        <f>Лист1!E22+Лист1!G22+Лист1!I22+Лист1!K22+Лист1!M22+Лист1!O22+Лист1!Q22+Лист1!S22+Лист1!U22+Лист1!W22+Лист1!Y22+Лист1!AA22+Лист1!AC22+Лист1!AE22+Лист1!AG22+Лист2!E22+Лист2!G22+Лист2!I22+Лист2!K22+Лист2!M22+Лист2!O22+Лист2!Q22+Лист2!S22+Лист2!U22+Лист2!W22+Лист2!Y22+Лист2!AA22+Лист2!AC22+Лист2!AE22+Лист2!AG22+Лист3!E22+Лист3!G22+Лист3!I22+Лист3!K22+Лист3!M22+Лист3!O22+Лист3!Q22+Лист3!S22+Лист3!U22+Лист3!W22</f>
        <v>279264.59999999998</v>
      </c>
    </row>
    <row r="23" spans="2:24" ht="18">
      <c r="B23" s="9">
        <v>17</v>
      </c>
      <c r="C23" s="32" t="s">
        <v>22</v>
      </c>
      <c r="D23" s="58">
        <v>1</v>
      </c>
      <c r="E23" s="12">
        <f t="shared" si="0"/>
        <v>1022.95</v>
      </c>
      <c r="F23" s="58">
        <v>0</v>
      </c>
      <c r="G23" s="12">
        <f t="shared" si="1"/>
        <v>0</v>
      </c>
      <c r="H23" s="58">
        <v>2</v>
      </c>
      <c r="I23" s="12">
        <f t="shared" si="2"/>
        <v>2045.9</v>
      </c>
      <c r="J23" s="58">
        <v>4</v>
      </c>
      <c r="K23" s="12">
        <f t="shared" si="3"/>
        <v>4091.8</v>
      </c>
      <c r="L23" s="58">
        <v>5</v>
      </c>
      <c r="M23" s="12">
        <f t="shared" si="4"/>
        <v>5114.75</v>
      </c>
      <c r="N23" s="58">
        <v>1</v>
      </c>
      <c r="O23" s="12">
        <f t="shared" si="5"/>
        <v>1022.95</v>
      </c>
      <c r="P23" s="58">
        <v>1</v>
      </c>
      <c r="Q23" s="12">
        <f t="shared" si="6"/>
        <v>1022.95</v>
      </c>
      <c r="R23" s="58">
        <v>3</v>
      </c>
      <c r="S23" s="12">
        <f t="shared" si="7"/>
        <v>3068.8500000000004</v>
      </c>
      <c r="T23" s="58">
        <v>2</v>
      </c>
      <c r="U23" s="12">
        <f t="shared" si="8"/>
        <v>2045.9</v>
      </c>
      <c r="V23" s="58">
        <v>1</v>
      </c>
      <c r="W23" s="12">
        <f t="shared" si="9"/>
        <v>1022.95</v>
      </c>
      <c r="X23" s="31">
        <f>Лист1!E23+Лист1!G23+Лист1!I23+Лист1!K23+Лист1!M23+Лист1!O23+Лист1!Q23+Лист1!S23+Лист1!U23+Лист1!W23+Лист1!Y23+Лист1!AA23+Лист1!AC23+Лист1!AE23+Лист1!AG23+Лист2!E23+Лист2!G23+Лист2!I23+Лист2!K23+Лист2!M23+Лист2!O23+Лист2!Q23+Лист2!S23+Лист2!U23+Лист2!W23+Лист2!Y23+Лист2!AA23+Лист2!AC23+Лист2!AE23+Лист2!AG23+Лист3!E23+Лист3!G23+Лист3!I23+Лист3!K23+Лист3!M23+Лист3!O23+Лист3!Q23+Лист3!S23+Лист3!U23+Лист3!W23</f>
        <v>107409.47999999997</v>
      </c>
    </row>
    <row r="24" spans="2:24" ht="18">
      <c r="B24" s="13">
        <v>18</v>
      </c>
      <c r="C24" s="32" t="s">
        <v>23</v>
      </c>
      <c r="D24" s="58">
        <v>2</v>
      </c>
      <c r="E24" s="12">
        <f t="shared" si="0"/>
        <v>2045.9</v>
      </c>
      <c r="F24" s="58">
        <v>0</v>
      </c>
      <c r="G24" s="12">
        <f t="shared" si="1"/>
        <v>0</v>
      </c>
      <c r="H24" s="58">
        <v>2</v>
      </c>
      <c r="I24" s="12">
        <f t="shared" si="2"/>
        <v>2045.9</v>
      </c>
      <c r="J24" s="58">
        <v>6</v>
      </c>
      <c r="K24" s="12">
        <f t="shared" si="3"/>
        <v>6137.7000000000007</v>
      </c>
      <c r="L24" s="58">
        <v>8</v>
      </c>
      <c r="M24" s="12">
        <f t="shared" si="4"/>
        <v>8183.6</v>
      </c>
      <c r="N24" s="58">
        <v>2</v>
      </c>
      <c r="O24" s="12">
        <f t="shared" si="5"/>
        <v>2045.9</v>
      </c>
      <c r="P24" s="58">
        <v>2</v>
      </c>
      <c r="Q24" s="12">
        <f t="shared" si="6"/>
        <v>2045.9</v>
      </c>
      <c r="R24" s="58">
        <v>5</v>
      </c>
      <c r="S24" s="12">
        <f t="shared" si="7"/>
        <v>5114.75</v>
      </c>
      <c r="T24" s="58">
        <v>2</v>
      </c>
      <c r="U24" s="12">
        <f t="shared" si="8"/>
        <v>2045.9</v>
      </c>
      <c r="V24" s="58">
        <v>1</v>
      </c>
      <c r="W24" s="12">
        <f t="shared" si="9"/>
        <v>1022.95</v>
      </c>
      <c r="X24" s="31">
        <f>Лист1!E24+Лист1!G24+Лист1!I24+Лист1!K24+Лист1!M24+Лист1!O24+Лист1!Q24+Лист1!S24+Лист1!U24+Лист1!W24+Лист1!Y24+Лист1!AA24+Лист1!AC24+Лист1!AE24+Лист1!AG24+Лист2!E24+Лист2!G24+Лист2!I24+Лист2!K24+Лист2!M24+Лист2!O24+Лист2!Q24+Лист2!S24+Лист2!U24+Лист2!W24+Лист2!Y24+Лист2!AA24+Лист2!AC24+Лист2!AE24+Лист2!AG24+Лист3!E24+Лист3!G24+Лист3!I24+Лист3!K24+Лист3!M24+Лист3!O24+Лист3!Q24+Лист3!S24+Лист3!U24+Лист3!W24</f>
        <v>152419.09999999998</v>
      </c>
    </row>
    <row r="25" spans="2:24" ht="18">
      <c r="B25" s="9">
        <v>19</v>
      </c>
      <c r="C25" s="32" t="s">
        <v>24</v>
      </c>
      <c r="D25" s="58">
        <v>4</v>
      </c>
      <c r="E25" s="12">
        <f t="shared" si="0"/>
        <v>4091.8</v>
      </c>
      <c r="F25" s="58">
        <v>1</v>
      </c>
      <c r="G25" s="12">
        <f t="shared" si="1"/>
        <v>1022.95</v>
      </c>
      <c r="H25" s="58">
        <v>6</v>
      </c>
      <c r="I25" s="12">
        <f t="shared" si="2"/>
        <v>6137.7000000000007</v>
      </c>
      <c r="J25" s="58">
        <v>16</v>
      </c>
      <c r="K25" s="12">
        <f t="shared" si="3"/>
        <v>16367.2</v>
      </c>
      <c r="L25" s="58">
        <v>20</v>
      </c>
      <c r="M25" s="12">
        <f t="shared" si="4"/>
        <v>20459</v>
      </c>
      <c r="N25" s="58">
        <v>5</v>
      </c>
      <c r="O25" s="12">
        <f t="shared" si="5"/>
        <v>5114.75</v>
      </c>
      <c r="P25" s="58">
        <v>5</v>
      </c>
      <c r="Q25" s="12">
        <f t="shared" si="6"/>
        <v>5114.75</v>
      </c>
      <c r="R25" s="58">
        <v>12</v>
      </c>
      <c r="S25" s="12">
        <f t="shared" si="7"/>
        <v>12275.400000000001</v>
      </c>
      <c r="T25" s="58">
        <v>6</v>
      </c>
      <c r="U25" s="12">
        <f t="shared" si="8"/>
        <v>6137.7000000000007</v>
      </c>
      <c r="V25" s="58">
        <v>2</v>
      </c>
      <c r="W25" s="12">
        <f t="shared" si="9"/>
        <v>2045.9</v>
      </c>
      <c r="X25" s="31">
        <f>Лист1!E25+Лист1!G25+Лист1!I25+Лист1!K25+Лист1!M25+Лист1!O25+Лист1!Q25+Лист1!S25+Лист1!U25+Лист1!W25+Лист1!Y25+Лист1!AA25+Лист1!AC25+Лист1!AE25+Лист1!AG25+Лист2!E25+Лист2!G25+Лист2!I25+Лист2!K25+Лист2!M25+Лист2!O25+Лист2!Q25+Лист2!S25+Лист2!U25+Лист2!W25+Лист2!Y25+Лист2!AA25+Лист2!AC25+Лист2!AE25+Лист2!AG25+Лист3!E25+Лист3!G25+Лист3!I25+Лист3!K25+Лист3!M25+Лист3!O25+Лист3!Q25+Лист3!S25+Лист3!U25+Лист3!W25</f>
        <v>386674.08</v>
      </c>
    </row>
    <row r="26" spans="2:24" ht="18">
      <c r="B26" s="13">
        <v>20</v>
      </c>
      <c r="C26" s="32" t="s">
        <v>25</v>
      </c>
      <c r="D26" s="58">
        <v>0</v>
      </c>
      <c r="E26" s="12">
        <f t="shared" si="0"/>
        <v>0</v>
      </c>
      <c r="F26" s="58">
        <v>0</v>
      </c>
      <c r="G26" s="12">
        <f t="shared" si="1"/>
        <v>0</v>
      </c>
      <c r="H26" s="58">
        <v>0</v>
      </c>
      <c r="I26" s="12">
        <f t="shared" si="2"/>
        <v>0</v>
      </c>
      <c r="J26" s="58">
        <v>1</v>
      </c>
      <c r="K26" s="12">
        <f t="shared" si="3"/>
        <v>1022.95</v>
      </c>
      <c r="L26" s="58">
        <v>1</v>
      </c>
      <c r="M26" s="12">
        <f t="shared" si="4"/>
        <v>1022.95</v>
      </c>
      <c r="N26" s="58">
        <v>0</v>
      </c>
      <c r="O26" s="12">
        <f t="shared" si="5"/>
        <v>0</v>
      </c>
      <c r="P26" s="58">
        <v>0</v>
      </c>
      <c r="Q26" s="12">
        <f t="shared" si="6"/>
        <v>0</v>
      </c>
      <c r="R26" s="58">
        <v>0</v>
      </c>
      <c r="S26" s="12">
        <f t="shared" si="7"/>
        <v>0</v>
      </c>
      <c r="T26" s="58">
        <v>0</v>
      </c>
      <c r="U26" s="12">
        <f t="shared" si="8"/>
        <v>0</v>
      </c>
      <c r="V26" s="58">
        <v>0</v>
      </c>
      <c r="W26" s="12">
        <f t="shared" si="9"/>
        <v>0</v>
      </c>
      <c r="X26" s="31">
        <f>Лист1!E26+Лист1!G26+Лист1!I26+Лист1!K26+Лист1!M26+Лист1!O26+Лист1!Q26+Лист1!S26+Лист1!U26+Лист1!W26+Лист1!Y26+Лист1!AA26+Лист1!AC26+Лист1!AE26+Лист1!AG26+Лист2!E26+Лист2!G26+Лист2!I26+Лист2!K26+Лист2!M26+Лист2!O26+Лист2!Q26+Лист2!S26+Лист2!U26+Лист2!W26+Лист2!Y26+Лист2!AA26+Лист2!AC26+Лист2!AE26+Лист2!AG26+Лист3!E26+Лист3!G26+Лист3!I26+Лист3!K26+Лист3!M26+Лист3!O26+Лист3!Q26+Лист3!S26+Лист3!U26+Лист3!W26</f>
        <v>8183.57</v>
      </c>
    </row>
    <row r="27" spans="2:24" ht="18">
      <c r="B27" s="9">
        <v>21</v>
      </c>
      <c r="C27" s="32" t="s">
        <v>26</v>
      </c>
      <c r="D27" s="58">
        <v>3</v>
      </c>
      <c r="E27" s="12">
        <f t="shared" si="0"/>
        <v>3068.8500000000004</v>
      </c>
      <c r="F27" s="58">
        <v>1</v>
      </c>
      <c r="G27" s="12">
        <f t="shared" si="1"/>
        <v>1022.95</v>
      </c>
      <c r="H27" s="58">
        <v>5</v>
      </c>
      <c r="I27" s="12">
        <f t="shared" si="2"/>
        <v>5114.75</v>
      </c>
      <c r="J27" s="58">
        <v>13</v>
      </c>
      <c r="K27" s="12">
        <f t="shared" si="3"/>
        <v>13298.35</v>
      </c>
      <c r="L27" s="58">
        <v>16</v>
      </c>
      <c r="M27" s="12">
        <f t="shared" si="4"/>
        <v>16367.2</v>
      </c>
      <c r="N27" s="58">
        <v>4</v>
      </c>
      <c r="O27" s="12">
        <f t="shared" si="5"/>
        <v>4091.8</v>
      </c>
      <c r="P27" s="58">
        <v>4</v>
      </c>
      <c r="Q27" s="12">
        <f t="shared" si="6"/>
        <v>4091.8</v>
      </c>
      <c r="R27" s="58">
        <v>9</v>
      </c>
      <c r="S27" s="12">
        <f t="shared" si="7"/>
        <v>9206.5500000000011</v>
      </c>
      <c r="T27" s="58">
        <v>5</v>
      </c>
      <c r="U27" s="12">
        <f t="shared" si="8"/>
        <v>5114.75</v>
      </c>
      <c r="V27" s="58">
        <v>1</v>
      </c>
      <c r="W27" s="12">
        <f t="shared" si="9"/>
        <v>1022.95</v>
      </c>
      <c r="X27" s="31">
        <f>Лист1!E27+Лист1!G27+Лист1!I27+Лист1!K27+Лист1!M27+Лист1!O27+Лист1!Q27+Лист1!S27+Лист1!U27+Лист1!W27+Лист1!Y27+Лист1!AA27+Лист1!AC27+Лист1!AE27+Лист1!AG27+Лист2!E27+Лист2!G27+Лист2!I27+Лист2!K27+Лист2!M27+Лист2!O27+Лист2!Q27+Лист2!S27+Лист2!U27+Лист2!W27+Лист2!Y27+Лист2!AA27+Лист2!AC27+Лист2!AE27+Лист2!AG27+Лист3!E27+Лист3!G27+Лист3!I27+Лист3!K27+Лист3!M27+Лист3!O27+Лист3!Q27+Лист3!S27+Лист3!U27+Лист3!W27</f>
        <v>314044.78000000003</v>
      </c>
    </row>
    <row r="28" spans="2:24" ht="18">
      <c r="B28" s="13">
        <v>22</v>
      </c>
      <c r="C28" s="32" t="s">
        <v>27</v>
      </c>
      <c r="D28" s="58">
        <v>4</v>
      </c>
      <c r="E28" s="12">
        <f t="shared" si="0"/>
        <v>4091.8</v>
      </c>
      <c r="F28" s="58">
        <v>1</v>
      </c>
      <c r="G28" s="12">
        <f t="shared" si="1"/>
        <v>1022.95</v>
      </c>
      <c r="H28" s="58">
        <v>5</v>
      </c>
      <c r="I28" s="12">
        <f t="shared" si="2"/>
        <v>5114.75</v>
      </c>
      <c r="J28" s="58">
        <v>13</v>
      </c>
      <c r="K28" s="12">
        <f t="shared" si="3"/>
        <v>13298.35</v>
      </c>
      <c r="L28" s="58">
        <v>17</v>
      </c>
      <c r="M28" s="12">
        <f t="shared" si="4"/>
        <v>17390.150000000001</v>
      </c>
      <c r="N28" s="58">
        <v>4</v>
      </c>
      <c r="O28" s="12">
        <f t="shared" si="5"/>
        <v>4091.8</v>
      </c>
      <c r="P28" s="58">
        <v>4</v>
      </c>
      <c r="Q28" s="12">
        <f t="shared" si="6"/>
        <v>4091.8</v>
      </c>
      <c r="R28" s="58">
        <v>10</v>
      </c>
      <c r="S28" s="12">
        <f t="shared" si="7"/>
        <v>10229.5</v>
      </c>
      <c r="T28" s="58">
        <v>5</v>
      </c>
      <c r="U28" s="12">
        <f t="shared" si="8"/>
        <v>5114.75</v>
      </c>
      <c r="V28" s="58">
        <v>2</v>
      </c>
      <c r="W28" s="12">
        <f t="shared" si="9"/>
        <v>2045.9</v>
      </c>
      <c r="X28" s="31">
        <f>Лист1!E28+Лист1!G28+Лист1!I28+Лист1!K28+Лист1!M28+Лист1!O28+Лист1!Q28+Лист1!S28+Лист1!U28+Лист1!W28+Лист1!Y28+Лист1!AA28+Лист1!AC28+Лист1!AE28+Лист1!AG28+Лист2!E28+Лист2!G28+Лист2!I28+Лист2!K28+Лист2!M28+Лист2!O28+Лист2!Q28+Лист2!S28+Лист2!U28+Лист2!W28+Лист2!Y28+Лист2!AA28+Лист2!AC28+Лист2!AE28+Лист2!AG28+Лист3!E28+Лист3!G28+Лист3!I28+Лист3!K28+Лист3!M28+Лист3!O28+Лист3!Q28+Лист3!S28+Лист3!U28+Лист3!W28</f>
        <v>332457.88</v>
      </c>
    </row>
    <row r="29" spans="2:24" ht="18">
      <c r="B29" s="9">
        <v>23</v>
      </c>
      <c r="C29" s="32" t="s">
        <v>28</v>
      </c>
      <c r="D29" s="58">
        <v>3</v>
      </c>
      <c r="E29" s="12">
        <f t="shared" si="0"/>
        <v>3068.8500000000004</v>
      </c>
      <c r="F29" s="58">
        <v>1</v>
      </c>
      <c r="G29" s="12">
        <f t="shared" si="1"/>
        <v>1022.95</v>
      </c>
      <c r="H29" s="58">
        <v>5</v>
      </c>
      <c r="I29" s="12">
        <f t="shared" si="2"/>
        <v>5114.75</v>
      </c>
      <c r="J29" s="58">
        <v>12</v>
      </c>
      <c r="K29" s="12">
        <f t="shared" si="3"/>
        <v>12275.400000000001</v>
      </c>
      <c r="L29" s="58">
        <v>15</v>
      </c>
      <c r="M29" s="12">
        <f t="shared" si="4"/>
        <v>15344.25</v>
      </c>
      <c r="N29" s="58">
        <v>3</v>
      </c>
      <c r="O29" s="12">
        <f t="shared" si="5"/>
        <v>3068.8500000000004</v>
      </c>
      <c r="P29" s="58">
        <v>4</v>
      </c>
      <c r="Q29" s="12">
        <f t="shared" si="6"/>
        <v>4091.8</v>
      </c>
      <c r="R29" s="58">
        <v>9</v>
      </c>
      <c r="S29" s="12">
        <f t="shared" si="7"/>
        <v>9206.5500000000011</v>
      </c>
      <c r="T29" s="58">
        <v>5</v>
      </c>
      <c r="U29" s="12">
        <f t="shared" si="8"/>
        <v>5114.75</v>
      </c>
      <c r="V29" s="58">
        <v>2</v>
      </c>
      <c r="W29" s="12">
        <f t="shared" si="9"/>
        <v>2045.9</v>
      </c>
      <c r="X29" s="31">
        <f>Лист1!E29+Лист1!G29+Лист1!I29+Лист1!K29+Лист1!M29+Лист1!O29+Лист1!Q29+Лист1!S29+Лист1!U29+Лист1!W29+Лист1!Y29+Лист1!AA29+Лист1!AC29+Лист1!AE29+Лист1!AG29+Лист2!E29+Лист2!G29+Лист2!I29+Лист2!K29+Лист2!M29+Лист2!O29+Лист2!Q29+Лист2!S29+Лист2!U29+Лист2!W29+Лист2!Y29+Лист2!AA29+Лист2!AC29+Лист2!AE29+Лист2!AG29+Лист3!E29+Лист3!G29+Лист3!I29+Лист3!K29+Лист3!M29+Лист3!O29+Лист3!Q29+Лист3!S29+Лист3!U29+Лист3!W29</f>
        <v>292562.89</v>
      </c>
    </row>
    <row r="30" spans="2:24" ht="18">
      <c r="B30" s="44">
        <v>24</v>
      </c>
      <c r="C30" s="54" t="s">
        <v>29</v>
      </c>
      <c r="D30" s="58">
        <v>2</v>
      </c>
      <c r="E30" s="12">
        <f t="shared" si="0"/>
        <v>2045.9</v>
      </c>
      <c r="F30" s="58">
        <v>1</v>
      </c>
      <c r="G30" s="12">
        <f t="shared" si="1"/>
        <v>1022.95</v>
      </c>
      <c r="H30" s="58">
        <v>3</v>
      </c>
      <c r="I30" s="12">
        <f t="shared" si="2"/>
        <v>3068.8500000000004</v>
      </c>
      <c r="J30" s="58">
        <v>9</v>
      </c>
      <c r="K30" s="12">
        <f t="shared" si="3"/>
        <v>9206.5500000000011</v>
      </c>
      <c r="L30" s="58">
        <v>11</v>
      </c>
      <c r="M30" s="12">
        <f t="shared" si="4"/>
        <v>11252.45</v>
      </c>
      <c r="N30" s="58">
        <v>3</v>
      </c>
      <c r="O30" s="12">
        <f t="shared" si="5"/>
        <v>3068.8500000000004</v>
      </c>
      <c r="P30" s="58">
        <v>3</v>
      </c>
      <c r="Q30" s="12">
        <f t="shared" si="6"/>
        <v>3068.8500000000004</v>
      </c>
      <c r="R30" s="58">
        <v>6</v>
      </c>
      <c r="S30" s="12">
        <f t="shared" si="7"/>
        <v>6137.7000000000007</v>
      </c>
      <c r="T30" s="58">
        <v>3</v>
      </c>
      <c r="U30" s="12">
        <f t="shared" si="8"/>
        <v>3068.8500000000004</v>
      </c>
      <c r="V30" s="58">
        <v>1</v>
      </c>
      <c r="W30" s="12">
        <f t="shared" si="9"/>
        <v>1022.95</v>
      </c>
      <c r="X30" s="31">
        <f>Лист1!E30+Лист1!G30+Лист1!I30+Лист1!K30+Лист1!M30+Лист1!O30+Лист1!Q30+Лист1!S30+Лист1!U30+Лист1!W30+Лист1!Y30+Лист1!AA30+Лист1!AC30+Лист1!AE30+Лист1!AG30+Лист2!E30+Лист2!G30+Лист2!I30+Лист2!K30+Лист2!M30+Лист2!O30+Лист2!Q30+Лист2!S30+Лист2!U30+Лист2!W30+Лист2!Y30+Лист2!AA30+Лист2!AC30+Лист2!AE30+Лист2!AG30+Лист3!E30+Лист3!G30+Лист3!I30+Лист3!K30+Лист3!M30+Лист3!O30+Лист3!Q30+Лист3!S30+Лист3!U30+Лист3!W30</f>
        <v>210727.13</v>
      </c>
    </row>
    <row r="31" spans="2:24" ht="18">
      <c r="B31" s="9">
        <v>25</v>
      </c>
      <c r="C31" s="32" t="s">
        <v>30</v>
      </c>
      <c r="D31" s="58">
        <v>5</v>
      </c>
      <c r="E31" s="12">
        <f t="shared" si="0"/>
        <v>5114.75</v>
      </c>
      <c r="F31" s="58">
        <v>1</v>
      </c>
      <c r="G31" s="12">
        <f t="shared" si="1"/>
        <v>1022.95</v>
      </c>
      <c r="H31" s="58">
        <v>6</v>
      </c>
      <c r="I31" s="12">
        <f t="shared" si="2"/>
        <v>6137.7000000000007</v>
      </c>
      <c r="J31" s="58">
        <v>16</v>
      </c>
      <c r="K31" s="12">
        <f t="shared" si="3"/>
        <v>16367.2</v>
      </c>
      <c r="L31" s="58">
        <v>20</v>
      </c>
      <c r="M31" s="12">
        <f t="shared" si="4"/>
        <v>20459</v>
      </c>
      <c r="N31" s="58">
        <v>5</v>
      </c>
      <c r="O31" s="12">
        <f t="shared" si="5"/>
        <v>5114.75</v>
      </c>
      <c r="P31" s="58">
        <v>5</v>
      </c>
      <c r="Q31" s="12">
        <f t="shared" si="6"/>
        <v>5114.75</v>
      </c>
      <c r="R31" s="58">
        <v>12</v>
      </c>
      <c r="S31" s="12">
        <f t="shared" si="7"/>
        <v>12275.400000000001</v>
      </c>
      <c r="T31" s="58">
        <v>6</v>
      </c>
      <c r="U31" s="12">
        <f t="shared" si="8"/>
        <v>6137.7000000000007</v>
      </c>
      <c r="V31" s="58">
        <v>2</v>
      </c>
      <c r="W31" s="12">
        <f t="shared" si="9"/>
        <v>2045.9</v>
      </c>
      <c r="X31" s="31">
        <f>Лист1!E31+Лист1!G31+Лист1!I31+Лист1!K31+Лист1!M31+Лист1!O31+Лист1!Q31+Лист1!S31+Лист1!U31+Лист1!W31+Лист1!Y31+Лист1!AA31+Лист1!AC31+Лист1!AE31+Лист1!AG31+Лист2!E31+Лист2!G31+Лист2!I31+Лист2!K31+Лист2!M31+Лист2!O31+Лист2!Q31+Лист2!S31+Лист2!U31+Лист2!W31+Лист2!Y31+Лист2!AA31+Лист2!AC31+Лист2!AE31+Лист2!AG31+Лист3!E31+Лист3!G31+Лист3!I31+Лист3!K31+Лист3!M31+Лист3!O31+Лист3!Q31+Лист3!S31+Лист3!U31+Лист3!W31</f>
        <v>391788.83000000007</v>
      </c>
    </row>
    <row r="32" spans="2:24" ht="52.5">
      <c r="B32" s="9">
        <v>26</v>
      </c>
      <c r="C32" s="32" t="s">
        <v>31</v>
      </c>
      <c r="D32" s="58">
        <v>1</v>
      </c>
      <c r="E32" s="12">
        <f t="shared" si="0"/>
        <v>1022.95</v>
      </c>
      <c r="F32" s="58">
        <v>0</v>
      </c>
      <c r="G32" s="12">
        <f t="shared" si="1"/>
        <v>0</v>
      </c>
      <c r="H32" s="58">
        <v>2</v>
      </c>
      <c r="I32" s="12">
        <f t="shared" si="2"/>
        <v>2045.9</v>
      </c>
      <c r="J32" s="58">
        <v>5</v>
      </c>
      <c r="K32" s="12">
        <f t="shared" si="3"/>
        <v>5114.75</v>
      </c>
      <c r="L32" s="58">
        <v>6</v>
      </c>
      <c r="M32" s="12">
        <f t="shared" si="4"/>
        <v>6137.7000000000007</v>
      </c>
      <c r="N32" s="58">
        <v>1</v>
      </c>
      <c r="O32" s="12">
        <f t="shared" si="5"/>
        <v>1022.95</v>
      </c>
      <c r="P32" s="58">
        <v>1</v>
      </c>
      <c r="Q32" s="12">
        <f t="shared" si="6"/>
        <v>1022.95</v>
      </c>
      <c r="R32" s="58">
        <v>3</v>
      </c>
      <c r="S32" s="12">
        <f t="shared" si="7"/>
        <v>3068.8500000000004</v>
      </c>
      <c r="T32" s="58">
        <v>2</v>
      </c>
      <c r="U32" s="12">
        <f t="shared" si="8"/>
        <v>2045.9</v>
      </c>
      <c r="V32" s="58">
        <v>1</v>
      </c>
      <c r="W32" s="12">
        <f t="shared" si="9"/>
        <v>1022.95</v>
      </c>
      <c r="X32" s="31">
        <f>Лист1!E32+Лист1!G32+Лист1!I32+Лист1!K32+Лист1!M32+Лист1!O32+Лист1!Q32+Лист1!S32+Лист1!U32+Лист1!W32+Лист1!Y32+Лист1!AA32+Лист1!AC32+Лист1!AE32+Лист1!AG32+Лист2!E32+Лист2!G32+Лист2!I32+Лист2!K32+Лист2!M32+Лист2!O32+Лист2!Q32+Лист2!S32+Лист2!U32+Лист2!W32+Лист2!Y32+Лист2!AA32+Лист2!AC32+Лист2!AE32+Лист2!AG32+Лист3!E32+Лист3!G32+Лист3!I32+Лист3!K32+Лист3!M32+Лист3!O32+Лист3!Q32+Лист3!S32+Лист3!U32+Лист3!W32</f>
        <v>113547.14999999998</v>
      </c>
    </row>
    <row r="33" spans="2:24" ht="18.5" thickBot="1">
      <c r="B33" s="15">
        <v>27</v>
      </c>
      <c r="C33" s="33" t="s">
        <v>32</v>
      </c>
      <c r="D33" s="58">
        <v>4</v>
      </c>
      <c r="E33" s="12">
        <f t="shared" si="0"/>
        <v>4091.8</v>
      </c>
      <c r="F33" s="58">
        <v>2</v>
      </c>
      <c r="G33" s="12">
        <f t="shared" si="1"/>
        <v>2045.9</v>
      </c>
      <c r="H33" s="58">
        <v>8</v>
      </c>
      <c r="I33" s="12">
        <f t="shared" si="2"/>
        <v>8183.6</v>
      </c>
      <c r="J33" s="58">
        <v>20</v>
      </c>
      <c r="K33" s="12">
        <f t="shared" si="3"/>
        <v>20459</v>
      </c>
      <c r="L33" s="58">
        <v>25</v>
      </c>
      <c r="M33" s="12">
        <f t="shared" si="4"/>
        <v>25573.75</v>
      </c>
      <c r="N33" s="58">
        <v>6</v>
      </c>
      <c r="O33" s="12">
        <f t="shared" si="5"/>
        <v>6137.7000000000007</v>
      </c>
      <c r="P33" s="58">
        <v>6</v>
      </c>
      <c r="Q33" s="12">
        <f t="shared" si="6"/>
        <v>6137.7000000000007</v>
      </c>
      <c r="R33" s="58">
        <v>15</v>
      </c>
      <c r="S33" s="12">
        <f t="shared" si="7"/>
        <v>15344.25</v>
      </c>
      <c r="T33" s="58">
        <v>8</v>
      </c>
      <c r="U33" s="12">
        <f t="shared" si="8"/>
        <v>8183.6</v>
      </c>
      <c r="V33" s="58">
        <v>3</v>
      </c>
      <c r="W33" s="12">
        <f t="shared" si="9"/>
        <v>3068.8500000000004</v>
      </c>
      <c r="X33" s="31">
        <f>Лист1!E33+Лист1!G33+Лист1!I33+Лист1!K33+Лист1!M33+Лист1!O33+Лист1!Q33+Лист1!S33+Лист1!U33+Лист1!W33+Лист1!Y33+Лист1!AA33+Лист1!AC33+Лист1!AE33+Лист1!AG33+Лист2!E33+Лист2!G33+Лист2!I33+Лист2!K33+Лист2!M33+Лист2!O33+Лист2!Q33+Лист2!S33+Лист2!U33+Лист2!W33+Лист2!Y33+Лист2!AA33+Лист2!AC33+Лист2!AE33+Лист2!AG33+Лист3!E33+Лист3!G33+Лист3!I33+Лист3!K33+Лист3!M33+Лист3!O33+Лист3!Q33+Лист3!S33+Лист3!U33+Лист3!W33</f>
        <v>500221.17</v>
      </c>
    </row>
    <row r="34" spans="2:24" ht="18.5" thickBot="1">
      <c r="B34" s="72" t="s">
        <v>33</v>
      </c>
      <c r="C34" s="73"/>
      <c r="D34" s="17">
        <f>SUM(SUM(D7:D33))</f>
        <v>76</v>
      </c>
      <c r="E34" s="18">
        <f>SUM(E7:E33)</f>
        <v>77744.2</v>
      </c>
      <c r="F34" s="25">
        <f>SUM(SUM(F7:F33))</f>
        <v>22</v>
      </c>
      <c r="G34" s="18">
        <f>SUM(G7:G33)</f>
        <v>22504.900000000005</v>
      </c>
      <c r="H34" s="25">
        <f>SUM(SUM(H7:H33))</f>
        <v>115</v>
      </c>
      <c r="I34" s="18">
        <f>SUM(I7:I33)</f>
        <v>117639.24999999999</v>
      </c>
      <c r="J34" s="25">
        <f>SUM(SUM(J7:J33))</f>
        <v>284</v>
      </c>
      <c r="K34" s="18">
        <f>SUM(K7:K33)</f>
        <v>290517.80000000005</v>
      </c>
      <c r="L34" s="25">
        <f>SUM(SUM(L7:L33))</f>
        <v>358</v>
      </c>
      <c r="M34" s="18">
        <f>SUM(M7:M33)</f>
        <v>366216.10000000009</v>
      </c>
      <c r="N34" s="25">
        <f>SUM(SUM(N7:N33))</f>
        <v>84</v>
      </c>
      <c r="O34" s="18">
        <f>SUM(O7:O33)</f>
        <v>85927.8</v>
      </c>
      <c r="P34" s="24">
        <f>SUM(SUM(P7:P33))</f>
        <v>87</v>
      </c>
      <c r="Q34" s="18">
        <f>SUM(Q7:Q33)</f>
        <v>88996.650000000009</v>
      </c>
      <c r="R34" s="17">
        <f>SUM(SUM(R7:R33))</f>
        <v>209</v>
      </c>
      <c r="S34" s="18">
        <f>SUM(S7:S33)</f>
        <v>213796.55</v>
      </c>
      <c r="T34" s="25">
        <f>SUM(SUM(T7:T33))</f>
        <v>112</v>
      </c>
      <c r="U34" s="18">
        <f>SUM(U7:U33)</f>
        <v>114570.4</v>
      </c>
      <c r="V34" s="57">
        <f>SUM(SUM(V7:V33))</f>
        <v>41</v>
      </c>
      <c r="W34" s="18">
        <f>SUM(W7:W33)</f>
        <v>41940.950000000004</v>
      </c>
      <c r="X34" s="34">
        <f>SUM(X7:X33)</f>
        <v>7024578.7199999997</v>
      </c>
    </row>
    <row r="37" spans="2:24">
      <c r="B37" s="79" t="s">
        <v>35</v>
      </c>
      <c r="C37" s="80"/>
      <c r="D37" s="80"/>
      <c r="E37" s="80"/>
      <c r="F37" s="80"/>
      <c r="G37" s="80"/>
      <c r="H37" s="80"/>
      <c r="I37" s="80"/>
      <c r="J37" s="80"/>
      <c r="K37" s="80"/>
      <c r="L37" s="80"/>
      <c r="M37" s="80"/>
      <c r="N37" s="80"/>
      <c r="O37" s="80"/>
      <c r="P37" s="80"/>
      <c r="Q37" s="80"/>
      <c r="R37" s="80"/>
      <c r="S37" s="80"/>
      <c r="T37" s="80"/>
      <c r="U37" s="80"/>
      <c r="V37" s="80"/>
      <c r="W37" s="80"/>
    </row>
    <row r="38" spans="2:24">
      <c r="B38" s="82"/>
      <c r="C38" s="83"/>
      <c r="D38" s="83"/>
      <c r="E38" s="83"/>
      <c r="F38" s="83"/>
      <c r="G38" s="83"/>
      <c r="H38" s="83"/>
      <c r="I38" s="83"/>
      <c r="J38" s="83"/>
      <c r="K38" s="83"/>
      <c r="L38" s="83"/>
      <c r="M38" s="83"/>
      <c r="N38" s="83"/>
      <c r="O38" s="83"/>
      <c r="P38" s="83"/>
      <c r="Q38" s="83"/>
      <c r="R38" s="83"/>
      <c r="S38" s="83"/>
      <c r="T38" s="83"/>
      <c r="U38" s="83"/>
      <c r="V38" s="83"/>
      <c r="W38" s="83"/>
      <c r="X38" s="88" t="s">
        <v>36</v>
      </c>
    </row>
    <row r="39" spans="2:24">
      <c r="X39" s="89"/>
    </row>
  </sheetData>
  <mergeCells count="18">
    <mergeCell ref="B37:W38"/>
    <mergeCell ref="X38:X39"/>
    <mergeCell ref="B34:C34"/>
    <mergeCell ref="L4:M4"/>
    <mergeCell ref="N4:O4"/>
    <mergeCell ref="P4:Q4"/>
    <mergeCell ref="R4:S4"/>
    <mergeCell ref="T4:U4"/>
    <mergeCell ref="V4:W4"/>
    <mergeCell ref="B2:X2"/>
    <mergeCell ref="B3:B5"/>
    <mergeCell ref="C3:C5"/>
    <mergeCell ref="D3:W3"/>
    <mergeCell ref="X3:X5"/>
    <mergeCell ref="D4:E4"/>
    <mergeCell ref="F4:G4"/>
    <mergeCell ref="H4:I4"/>
    <mergeCell ref="J4:K4"/>
  </mergeCells>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Лист1</vt:lpstr>
      <vt:lpstr>Лист2</vt:lpstr>
      <vt:lpstr>Лист3</vt:lpstr>
      <vt:lpstr>Лист1!Область_друку</vt:lpstr>
      <vt:lpstr>Лист2!Область_друку</vt:lpstr>
      <vt:lpstr>Лист3!Область_друку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2024-04-25T11:58:43Z</cp:lastPrinted>
  <dcterms:created xsi:type="dcterms:W3CDTF">2021-10-04T14:21:04Z</dcterms:created>
  <dcterms:modified xsi:type="dcterms:W3CDTF">2024-04-25T11:58:46Z</dcterms:modified>
</cp:coreProperties>
</file>