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23.04.24\390-Р\"/>
    </mc:Choice>
  </mc:AlternateContent>
  <xr:revisionPtr revIDLastSave="0" documentId="13_ncr:1_{D40E4363-3C4C-4758-A11F-048341C48798}"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hDHpgCiDk6GAGJn89FfQmInCjbSlzN9gXwk0n4zVqE0="/>
    </ext>
  </extLst>
</workbook>
</file>

<file path=xl/calcChain.xml><?xml version="1.0" encoding="utf-8"?>
<calcChain xmlns="http://schemas.openxmlformats.org/spreadsheetml/2006/main">
  <c r="G7" i="1" l="1"/>
  <c r="I7" i="1"/>
  <c r="K7" i="1"/>
  <c r="M7" i="1"/>
  <c r="O7" i="1"/>
  <c r="Q7" i="1"/>
  <c r="S7" i="1"/>
  <c r="U7" i="1"/>
  <c r="E7" i="1"/>
  <c r="U8" i="1"/>
  <c r="U9" i="1"/>
  <c r="U10" i="1"/>
  <c r="U11" i="1"/>
  <c r="U12" i="1"/>
  <c r="U13" i="1"/>
  <c r="U14" i="1"/>
  <c r="U15" i="1"/>
  <c r="U16" i="1"/>
  <c r="U17" i="1"/>
  <c r="U18" i="1"/>
  <c r="U19" i="1"/>
  <c r="U20" i="1"/>
  <c r="U21" i="1"/>
  <c r="U22" i="1"/>
  <c r="U23" i="1"/>
  <c r="U24" i="1"/>
  <c r="U25" i="1"/>
  <c r="U26" i="1"/>
  <c r="U27" i="1"/>
  <c r="U28" i="1"/>
  <c r="U29" i="1"/>
  <c r="U30" i="1"/>
  <c r="U31" i="1"/>
  <c r="U32" i="1"/>
  <c r="U33" i="1"/>
  <c r="S8" i="1"/>
  <c r="S9" i="1"/>
  <c r="S10" i="1"/>
  <c r="S11" i="1"/>
  <c r="S12" i="1"/>
  <c r="S13" i="1"/>
  <c r="S14" i="1"/>
  <c r="S15" i="1"/>
  <c r="S16" i="1"/>
  <c r="S17" i="1"/>
  <c r="S18" i="1"/>
  <c r="S19" i="1"/>
  <c r="S20" i="1"/>
  <c r="S21" i="1"/>
  <c r="S22" i="1"/>
  <c r="S23" i="1"/>
  <c r="S24" i="1"/>
  <c r="S25" i="1"/>
  <c r="S26" i="1"/>
  <c r="S27" i="1"/>
  <c r="S28" i="1"/>
  <c r="S29" i="1"/>
  <c r="S30" i="1"/>
  <c r="S31" i="1"/>
  <c r="S32" i="1"/>
  <c r="S33" i="1"/>
  <c r="Q8" i="1"/>
  <c r="Q9" i="1"/>
  <c r="Q10" i="1"/>
  <c r="Q11" i="1"/>
  <c r="Q12" i="1"/>
  <c r="Q13" i="1"/>
  <c r="Q14" i="1"/>
  <c r="Q15" i="1"/>
  <c r="Q16" i="1"/>
  <c r="Q17" i="1"/>
  <c r="Q18" i="1"/>
  <c r="Q19" i="1"/>
  <c r="Q20" i="1"/>
  <c r="Q21" i="1"/>
  <c r="Q22" i="1"/>
  <c r="Q23" i="1"/>
  <c r="Q24" i="1"/>
  <c r="Q25" i="1"/>
  <c r="Q26" i="1"/>
  <c r="Q27" i="1"/>
  <c r="Q28" i="1"/>
  <c r="Q29" i="1"/>
  <c r="Q30" i="1"/>
  <c r="Q31" i="1"/>
  <c r="Q32" i="1"/>
  <c r="Q33" i="1"/>
  <c r="O8" i="1"/>
  <c r="O9" i="1"/>
  <c r="O10" i="1"/>
  <c r="O11" i="1"/>
  <c r="O12" i="1"/>
  <c r="O13" i="1"/>
  <c r="O14" i="1"/>
  <c r="O15" i="1"/>
  <c r="O16" i="1"/>
  <c r="O17" i="1"/>
  <c r="O18" i="1"/>
  <c r="O19" i="1"/>
  <c r="O20" i="1"/>
  <c r="O21" i="1"/>
  <c r="O22" i="1"/>
  <c r="O23" i="1"/>
  <c r="O24" i="1"/>
  <c r="O25" i="1"/>
  <c r="O26" i="1"/>
  <c r="O27" i="1"/>
  <c r="O28" i="1"/>
  <c r="O29" i="1"/>
  <c r="O30" i="1"/>
  <c r="O31" i="1"/>
  <c r="O32" i="1"/>
  <c r="O33" i="1"/>
  <c r="M8" i="1"/>
  <c r="M9" i="1"/>
  <c r="M10" i="1"/>
  <c r="M11" i="1"/>
  <c r="M12" i="1"/>
  <c r="M13" i="1"/>
  <c r="M14" i="1"/>
  <c r="M15" i="1"/>
  <c r="M16" i="1"/>
  <c r="M17" i="1"/>
  <c r="M18" i="1"/>
  <c r="M19" i="1"/>
  <c r="M20" i="1"/>
  <c r="M21" i="1"/>
  <c r="M22" i="1"/>
  <c r="M23" i="1"/>
  <c r="M24" i="1"/>
  <c r="M25" i="1"/>
  <c r="M26" i="1"/>
  <c r="M27" i="1"/>
  <c r="M28" i="1"/>
  <c r="M29" i="1"/>
  <c r="M30" i="1"/>
  <c r="M31" i="1"/>
  <c r="M32" i="1"/>
  <c r="M33" i="1"/>
  <c r="K8" i="1"/>
  <c r="K9" i="1"/>
  <c r="K10" i="1"/>
  <c r="K11" i="1"/>
  <c r="K12" i="1"/>
  <c r="K13" i="1"/>
  <c r="K14" i="1"/>
  <c r="K15" i="1"/>
  <c r="K16" i="1"/>
  <c r="K17" i="1"/>
  <c r="K18" i="1"/>
  <c r="K19" i="1"/>
  <c r="K20" i="1"/>
  <c r="K21" i="1"/>
  <c r="K22" i="1"/>
  <c r="K23" i="1"/>
  <c r="K24" i="1"/>
  <c r="K25" i="1"/>
  <c r="K26" i="1"/>
  <c r="K27" i="1"/>
  <c r="K28" i="1"/>
  <c r="K29" i="1"/>
  <c r="K30" i="1"/>
  <c r="K31" i="1"/>
  <c r="K32" i="1"/>
  <c r="K33" i="1"/>
  <c r="I8" i="1"/>
  <c r="I9" i="1"/>
  <c r="I10" i="1"/>
  <c r="I11" i="1"/>
  <c r="I12" i="1"/>
  <c r="I13" i="1"/>
  <c r="I14" i="1"/>
  <c r="I15" i="1"/>
  <c r="I16" i="1"/>
  <c r="I17" i="1"/>
  <c r="I18" i="1"/>
  <c r="I19" i="1"/>
  <c r="I20" i="1"/>
  <c r="I21" i="1"/>
  <c r="I22" i="1"/>
  <c r="I23" i="1"/>
  <c r="I24" i="1"/>
  <c r="I25" i="1"/>
  <c r="I26" i="1"/>
  <c r="I27" i="1"/>
  <c r="I28" i="1"/>
  <c r="I29" i="1"/>
  <c r="I30" i="1"/>
  <c r="I31" i="1"/>
  <c r="I32" i="1"/>
  <c r="I33" i="1"/>
  <c r="G8" i="1"/>
  <c r="G9" i="1"/>
  <c r="G10" i="1"/>
  <c r="G11" i="1"/>
  <c r="G12" i="1"/>
  <c r="G13" i="1"/>
  <c r="G14" i="1"/>
  <c r="G15" i="1"/>
  <c r="G16" i="1"/>
  <c r="G17" i="1"/>
  <c r="G18" i="1"/>
  <c r="G19" i="1"/>
  <c r="G20" i="1"/>
  <c r="G21" i="1"/>
  <c r="G22" i="1"/>
  <c r="G23" i="1"/>
  <c r="G24" i="1"/>
  <c r="G25" i="1"/>
  <c r="G26" i="1"/>
  <c r="G27" i="1"/>
  <c r="G28" i="1"/>
  <c r="G29" i="1"/>
  <c r="G30" i="1"/>
  <c r="G31" i="1"/>
  <c r="G32" i="1"/>
  <c r="G33" i="1"/>
  <c r="E8" i="1"/>
  <c r="E9" i="1"/>
  <c r="V9" i="1" s="1"/>
  <c r="E10" i="1"/>
  <c r="E11" i="1"/>
  <c r="E12" i="1"/>
  <c r="E13" i="1"/>
  <c r="V13" i="1" s="1"/>
  <c r="E14" i="1"/>
  <c r="E15" i="1"/>
  <c r="E16" i="1"/>
  <c r="E17" i="1"/>
  <c r="V17" i="1" s="1"/>
  <c r="E18" i="1"/>
  <c r="E19" i="1"/>
  <c r="E20" i="1"/>
  <c r="E21" i="1"/>
  <c r="V21" i="1" s="1"/>
  <c r="E22" i="1"/>
  <c r="E23" i="1"/>
  <c r="E24" i="1"/>
  <c r="E25" i="1"/>
  <c r="E26" i="1"/>
  <c r="E27" i="1"/>
  <c r="E28" i="1"/>
  <c r="E29" i="1"/>
  <c r="V29" i="1" s="1"/>
  <c r="E30" i="1"/>
  <c r="E31" i="1"/>
  <c r="E32" i="1"/>
  <c r="E33" i="1"/>
  <c r="V33" i="1" s="1"/>
  <c r="T34" i="1"/>
  <c r="U34" i="1" s="1"/>
  <c r="R34" i="1"/>
  <c r="S34" i="1" s="1"/>
  <c r="P34" i="1"/>
  <c r="Q34" i="1" s="1"/>
  <c r="N34" i="1"/>
  <c r="O34" i="1" s="1"/>
  <c r="L34" i="1"/>
  <c r="M34" i="1" s="1"/>
  <c r="J34" i="1"/>
  <c r="K34" i="1" s="1"/>
  <c r="H34" i="1"/>
  <c r="I34" i="1" s="1"/>
  <c r="F34" i="1"/>
  <c r="G34" i="1" s="1"/>
  <c r="D34" i="1"/>
  <c r="E34" i="1" s="1"/>
  <c r="V32" i="1" l="1"/>
  <c r="V28" i="1"/>
  <c r="V24" i="1"/>
  <c r="V20" i="1"/>
  <c r="V16" i="1"/>
  <c r="V12" i="1"/>
  <c r="V8" i="1"/>
  <c r="V31" i="1"/>
  <c r="V27" i="1"/>
  <c r="V23" i="1"/>
  <c r="V19" i="1"/>
  <c r="V15" i="1"/>
  <c r="V11" i="1"/>
  <c r="V25" i="1"/>
  <c r="V7" i="1"/>
  <c r="V30" i="1"/>
  <c r="V26" i="1"/>
  <c r="V22" i="1"/>
  <c r="V18" i="1"/>
  <c r="V14" i="1"/>
  <c r="V10" i="1"/>
  <c r="V34" i="1"/>
</calcChain>
</file>

<file path=xl/sharedStrings.xml><?xml version="1.0" encoding="utf-8"?>
<sst xmlns="http://schemas.openxmlformats.org/spreadsheetml/2006/main" count="63" uniqueCount="47">
  <si>
    <t>№ з/п</t>
  </si>
  <si>
    <t>Адміністративно-
територіальні одиниці/ заклад охорони здоров'я</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</si>
  <si>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</si>
  <si>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</si>
  <si>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</si>
  <si>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</si>
  <si>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</si>
  <si>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</si>
  <si>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</si>
  <si>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</si>
  <si>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</si>
  <si>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</si>
  <si>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</si>
  <si>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</si>
  <si>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</si>
  <si>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</si>
  <si>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</si>
  <si>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</si>
  <si>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</si>
  <si>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</si>
  <si>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</si>
  <si>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</si>
  <si>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</si>
  <si>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</si>
  <si>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</si>
  <si>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</si>
  <si>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</si>
  <si>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</si>
  <si>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</si>
  <si>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</si>
  <si>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</si>
  <si>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</si>
  <si>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</si>
  <si>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</si>
  <si>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</si>
  <si>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лікуванням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 судинними та судинно-мозковими захворюваннями»</t>
  </si>
  <si>
    <t>Коронарний балон-катетер для предилятації хронічних оклюзій</t>
  </si>
  <si>
    <r>
      <t xml:space="preserve">50150120 Conqueror™ SC PTCA
</t>
    </r>
    <r>
      <rPr>
        <sz val="12"/>
        <color theme="1"/>
        <rFont val="Times New Roman"/>
        <family val="1"/>
        <charset val="204"/>
      </rPr>
      <t>Балонний катетер для предилятації 1.50х12 mm-RX</t>
    </r>
    <r>
      <rPr>
        <b/>
        <sz val="12"/>
        <color theme="1"/>
        <rFont val="Times New Roman"/>
        <family val="1"/>
        <charset val="204"/>
      </rPr>
      <t xml:space="preserve">
Виробник: APT Medical Inc, Китай
Ціна за штуку - 862,50 грн
(mnn id: 14058)</t>
    </r>
  </si>
  <si>
    <r>
      <t xml:space="preserve">50150150 Conqueror™ SC PTCA 
</t>
    </r>
    <r>
      <rPr>
        <sz val="12"/>
        <color theme="1"/>
        <rFont val="Times New Roman"/>
        <family val="1"/>
        <charset val="204"/>
      </rPr>
      <t>Балонний катетер для предилятації 1.50х15 mm-RX</t>
    </r>
    <r>
      <rPr>
        <b/>
        <sz val="12"/>
        <color theme="1"/>
        <rFont val="Times New Roman"/>
        <family val="1"/>
        <charset val="204"/>
      </rPr>
      <t xml:space="preserve">
Виробник: APT Medical Inc, Китай
Ціна за штуку - 862,50 грн
(mnn id: 14058)</t>
    </r>
  </si>
  <si>
    <r>
      <t xml:space="preserve">50200150 Conqueror™ SC PTCA 
</t>
    </r>
    <r>
      <rPr>
        <sz val="12"/>
        <color theme="1"/>
        <rFont val="Times New Roman"/>
        <family val="1"/>
        <charset val="204"/>
      </rPr>
      <t xml:space="preserve">
Балонний катетер для предилятації 2.00х15 mm-RX</t>
    </r>
    <r>
      <rPr>
        <b/>
        <sz val="12"/>
        <color theme="1"/>
        <rFont val="Times New Roman"/>
        <family val="1"/>
        <charset val="204"/>
      </rPr>
      <t xml:space="preserve">
Виробник: APT Medical Inc, Китай
Ціна за штуку - 862,50 грн
(mnn id: 14058)</t>
    </r>
  </si>
  <si>
    <r>
      <t xml:space="preserve">50225150 Conqueror™ SC PTCA
</t>
    </r>
    <r>
      <rPr>
        <sz val="12"/>
        <color theme="1"/>
        <rFont val="Times New Roman"/>
        <family val="1"/>
        <charset val="204"/>
      </rPr>
      <t xml:space="preserve">
 Балонний катетер для предилятації 2.25х15 mm-RX
</t>
    </r>
    <r>
      <rPr>
        <b/>
        <sz val="12"/>
        <color theme="1"/>
        <rFont val="Times New Roman"/>
        <family val="1"/>
        <charset val="204"/>
      </rPr>
      <t xml:space="preserve">
Виробник: APT Medical Inc, Китай
Ціна за штуку - 862,50 грн
(mnn id: 14058)</t>
    </r>
  </si>
  <si>
    <r>
      <t xml:space="preserve">50300150 Conqueror™ SC PTCA 
</t>
    </r>
    <r>
      <rPr>
        <sz val="12"/>
        <color theme="1"/>
        <rFont val="Times New Roman"/>
        <family val="1"/>
        <charset val="204"/>
      </rPr>
      <t>Балонний катетер для предилятації 3.00х15 mm-RX</t>
    </r>
    <r>
      <rPr>
        <b/>
        <sz val="12"/>
        <color theme="1"/>
        <rFont val="Times New Roman"/>
        <family val="1"/>
        <charset val="204"/>
      </rPr>
      <t xml:space="preserve">
Виробник: APT Medical Inc, Китай
Ціна за штуку - 862,50 грн
(mnn id: 14058)</t>
    </r>
  </si>
  <si>
    <r>
      <t xml:space="preserve">50350150 Conqueror™ SC PTCA 
</t>
    </r>
    <r>
      <rPr>
        <sz val="12"/>
        <color theme="1"/>
        <rFont val="Times New Roman"/>
        <family val="1"/>
        <charset val="204"/>
      </rPr>
      <t xml:space="preserve">
Балонний катетер для предилятації 3.50х15 mm-RX
</t>
    </r>
    <r>
      <rPr>
        <b/>
        <sz val="12"/>
        <color theme="1"/>
        <rFont val="Times New Roman"/>
        <family val="1"/>
        <charset val="204"/>
      </rPr>
      <t xml:space="preserve">
Виробник: APT Medical Inc, Китай
Ціна за штуку - 862,50 грн
(mnn id: 14058)</t>
    </r>
  </si>
  <si>
    <r>
      <t xml:space="preserve">50450150 Conqueror™ SC PTCA 
</t>
    </r>
    <r>
      <rPr>
        <sz val="12"/>
        <color theme="1"/>
        <rFont val="Times New Roman"/>
        <family val="1"/>
        <charset val="204"/>
      </rPr>
      <t xml:space="preserve">
Балонний катетер для предилятації 4.50х15 mm-RX</t>
    </r>
    <r>
      <rPr>
        <b/>
        <sz val="12"/>
        <color theme="1"/>
        <rFont val="Times New Roman"/>
        <family val="1"/>
        <charset val="204"/>
      </rPr>
      <t xml:space="preserve">
Виробник: APT Medical Inc, Китай
Ціна за штуку - 862,50 грн
(mnn id: 14058)</t>
    </r>
  </si>
  <si>
    <r>
      <t xml:space="preserve">50250150 Conqueror™ SC PTCA
</t>
    </r>
    <r>
      <rPr>
        <sz val="12"/>
        <color theme="1"/>
        <rFont val="Times New Roman"/>
        <family val="1"/>
        <charset val="204"/>
      </rPr>
      <t xml:space="preserve"> 
Балонний катетер для предилятації 2.50х15 mm-RX
</t>
    </r>
    <r>
      <rPr>
        <b/>
        <sz val="12"/>
        <color theme="1"/>
        <rFont val="Times New Roman"/>
        <family val="1"/>
        <charset val="204"/>
      </rPr>
      <t xml:space="preserve">
Виробник: APT Medical Inc, Китай
Ціна за штуку - 862,50 грн
(mnn id: 14058)</t>
    </r>
  </si>
  <si>
    <r>
      <t xml:space="preserve">50275150 Conqueror™ SC PTCA 
</t>
    </r>
    <r>
      <rPr>
        <sz val="12"/>
        <color theme="1"/>
        <rFont val="Times New Roman"/>
        <family val="1"/>
        <charset val="204"/>
      </rPr>
      <t xml:space="preserve">Балонний катетер для предилятації 2.75х15 mm-RX
</t>
    </r>
    <r>
      <rPr>
        <b/>
        <sz val="12"/>
        <color theme="1"/>
        <rFont val="Times New Roman"/>
        <family val="1"/>
        <charset val="204"/>
      </rPr>
      <t xml:space="preserve">
Виробник: APT Medical Inc, Китай
Ціна за штуку - 862,50 грн
(mnn id: 14058)</t>
    </r>
  </si>
  <si>
    <t>ЗАТВЕРДЖЕНО
наказ державного підприємства 
«Медичні закупівлі України»
від  25 квітня 2024 року №390-Р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</si>
</sst>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1">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4" fontId="5" fillId="2" borderId="14"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xf numFmtId="3"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left" vertical="center" wrapText="1"/>
    </xf>
    <xf numFmtId="4" fontId="1" fillId="2" borderId="17" xfId="0" applyNumberFormat="1" applyFont="1" applyFill="1" applyBorder="1" applyAlignment="1">
      <alignment horizontal="center" vertical="center" wrapText="1"/>
    </xf>
    <xf numFmtId="1" fontId="1" fillId="0" borderId="20" xfId="0" applyNumberFormat="1" applyFont="1" applyBorder="1" applyAlignment="1">
      <alignment horizontal="center" vertical="center"/>
    </xf>
    <xf numFmtId="0" fontId="1" fillId="3" borderId="0" xfId="0" applyFont="1" applyFill="1" applyAlignment="1">
      <alignment horizontal="center" vertical="center"/>
    </xf>
    <xf numFmtId="0" fontId="1" fillId="3" borderId="13" xfId="0" applyFont="1" applyFill="1" applyBorder="1" applyAlignment="1">
      <alignment horizontal="center" vertical="center"/>
    </xf>
    <xf numFmtId="0" fontId="0" fillId="4" borderId="0" xfId="0" applyFill="1"/>
    <xf numFmtId="4" fontId="1" fillId="2" borderId="21" xfId="0" applyNumberFormat="1" applyFont="1" applyFill="1" applyBorder="1" applyAlignment="1">
      <alignment horizontal="center" vertical="center" wrapText="1"/>
    </xf>
    <xf numFmtId="0" fontId="5" fillId="3" borderId="28" xfId="0" applyFont="1" applyFill="1" applyBorder="1" applyAlignment="1">
      <alignment horizontal="left" vertical="center" wrapText="1"/>
    </xf>
    <xf numFmtId="0" fontId="1" fillId="4" borderId="0" xfId="0" applyFont="1" applyFill="1" applyAlignment="1">
      <alignment horizontal="center" vertical="center"/>
    </xf>
    <xf numFmtId="0" fontId="1" fillId="4" borderId="0" xfId="0" applyFont="1" applyFill="1" applyAlignment="1">
      <alignment horizontal="left" vertical="center"/>
    </xf>
    <xf numFmtId="1" fontId="7" fillId="4" borderId="12" xfId="0" applyNumberFormat="1" applyFont="1" applyFill="1" applyBorder="1" applyAlignment="1">
      <alignment horizontal="center" vertical="center" wrapText="1"/>
    </xf>
    <xf numFmtId="1" fontId="7" fillId="4" borderId="23" xfId="0" applyNumberFormat="1" applyFont="1" applyFill="1" applyBorder="1" applyAlignment="1">
      <alignment horizontal="center" vertical="center" wrapText="1"/>
    </xf>
    <xf numFmtId="1" fontId="7" fillId="4" borderId="19" xfId="0" applyNumberFormat="1" applyFont="1" applyFill="1" applyBorder="1" applyAlignment="1">
      <alignment horizontal="center" vertical="center" wrapText="1"/>
    </xf>
    <xf numFmtId="1" fontId="7" fillId="4" borderId="18" xfId="0" applyNumberFormat="1" applyFont="1" applyFill="1" applyBorder="1" applyAlignment="1">
      <alignment horizontal="center" vertical="center" wrapText="1"/>
    </xf>
    <xf numFmtId="1" fontId="7" fillId="4" borderId="22" xfId="0" applyNumberFormat="1" applyFont="1" applyFill="1" applyBorder="1" applyAlignment="1">
      <alignment horizontal="center" vertical="center" wrapText="1"/>
    </xf>
    <xf numFmtId="1" fontId="7" fillId="4" borderId="25" xfId="0" applyNumberFormat="1" applyFont="1" applyFill="1" applyBorder="1" applyAlignment="1">
      <alignment horizontal="center" vertical="center" wrapText="1"/>
    </xf>
    <xf numFmtId="1" fontId="7" fillId="4" borderId="24" xfId="0" applyNumberFormat="1" applyFont="1" applyFill="1" applyBorder="1" applyAlignment="1">
      <alignment horizontal="center" vertical="center" wrapText="1"/>
    </xf>
    <xf numFmtId="1" fontId="7" fillId="4" borderId="7" xfId="0" applyNumberFormat="1" applyFont="1" applyFill="1" applyBorder="1" applyAlignment="1">
      <alignment horizontal="center" vertical="center" wrapText="1"/>
    </xf>
    <xf numFmtId="0" fontId="1" fillId="4" borderId="13" xfId="0" applyFont="1" applyFill="1" applyBorder="1" applyAlignment="1">
      <alignment horizontal="center" vertical="center"/>
    </xf>
    <xf numFmtId="0" fontId="5" fillId="4" borderId="27" xfId="0" applyFont="1" applyFill="1" applyBorder="1" applyAlignment="1">
      <alignment horizontal="left" vertical="center" wrapText="1"/>
    </xf>
    <xf numFmtId="0" fontId="1" fillId="4" borderId="15" xfId="0" applyFont="1" applyFill="1" applyBorder="1" applyAlignment="1">
      <alignment horizontal="center" vertical="center"/>
    </xf>
    <xf numFmtId="0" fontId="5" fillId="4" borderId="28" xfId="0" applyFont="1" applyFill="1" applyBorder="1" applyAlignment="1">
      <alignment horizontal="left" vertical="center" wrapText="1"/>
    </xf>
    <xf numFmtId="0" fontId="1" fillId="4" borderId="16" xfId="0" applyFont="1" applyFill="1" applyBorder="1" applyAlignment="1">
      <alignment horizontal="center" vertical="center"/>
    </xf>
    <xf numFmtId="0" fontId="5" fillId="4" borderId="29" xfId="0" applyFont="1" applyFill="1" applyBorder="1" applyAlignment="1">
      <alignment horizontal="left" vertical="center" wrapText="1"/>
    </xf>
    <xf numFmtId="4" fontId="1" fillId="2" borderId="30"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 fontId="5" fillId="4" borderId="19" xfId="0" applyNumberFormat="1" applyFont="1" applyFill="1" applyBorder="1" applyAlignment="1">
      <alignment horizontal="center" vertical="center"/>
    </xf>
    <xf numFmtId="4" fontId="5" fillId="2" borderId="18" xfId="0" applyNumberFormat="1" applyFont="1" applyFill="1" applyBorder="1" applyAlignment="1">
      <alignment horizontal="center" vertical="center" wrapText="1"/>
    </xf>
    <xf numFmtId="0" fontId="1" fillId="4" borderId="0" xfId="0" applyFont="1" applyFill="1" applyAlignment="1">
      <alignment horizontal="center" vertical="center" wrapText="1"/>
    </xf>
    <xf numFmtId="3" fontId="5" fillId="2" borderId="26"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xf numFmtId="0" fontId="5" fillId="4" borderId="3" xfId="0" applyFont="1" applyFill="1" applyBorder="1" applyAlignment="1">
      <alignment horizontal="center" vertical="center" wrapText="1"/>
    </xf>
    <xf numFmtId="0" fontId="4" fillId="4" borderId="6" xfId="0" applyFont="1" applyFill="1" applyBorder="1"/>
    <xf numFmtId="0" fontId="4" fillId="4" borderId="8" xfId="0" applyFont="1" applyFill="1" applyBorder="1"/>
    <xf numFmtId="0" fontId="3" fillId="4" borderId="4" xfId="0" applyFont="1" applyFill="1" applyBorder="1" applyAlignment="1">
      <alignment horizontal="center" vertical="center" wrapText="1"/>
    </xf>
    <xf numFmtId="0" fontId="4" fillId="4" borderId="5" xfId="0" applyFont="1" applyFill="1" applyBorder="1"/>
    <xf numFmtId="0" fontId="5" fillId="2" borderId="3" xfId="0" applyFont="1" applyFill="1" applyBorder="1" applyAlignment="1">
      <alignment horizontal="center" vertical="center" wrapText="1"/>
    </xf>
    <xf numFmtId="0" fontId="4" fillId="4" borderId="11" xfId="0" applyFont="1" applyFill="1" applyBorder="1"/>
    <xf numFmtId="0" fontId="6" fillId="4" borderId="4" xfId="0" applyFont="1" applyFill="1" applyBorder="1" applyAlignment="1">
      <alignment horizontal="center" vertical="center" wrapText="1"/>
    </xf>
    <xf numFmtId="0" fontId="4" fillId="4" borderId="7" xfId="0" applyFont="1" applyFill="1" applyBorder="1"/>
    <xf numFmtId="0" fontId="8" fillId="4" borderId="4"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zoomScale="40" zoomScaleNormal="40" workbookViewId="0">
      <selection activeCell="V1" sqref="V1"/>
    </sheetView>
  </sheetViews>
  <sheetFormatPr defaultColWidth="14.453125" defaultRowHeight="15" customHeight="1"/>
  <cols>
    <col min="1" max="2" width="5.453125" customWidth="1"/>
    <col min="3" max="3" width="33.54296875" customWidth="1"/>
    <col min="4" max="4" width="19.1796875" customWidth="1"/>
    <col min="5" max="6" width="18.08984375" customWidth="1"/>
    <col min="7" max="7" width="17.81640625" customWidth="1"/>
    <col min="8" max="8" width="18.08984375" customWidth="1"/>
    <col min="9" max="9" width="18.26953125" customWidth="1"/>
    <col min="10" max="10" width="19.90625" customWidth="1"/>
    <col min="11" max="11" width="16.7265625" customWidth="1"/>
    <col min="12" max="12" width="18" customWidth="1"/>
    <col min="13" max="13" width="17.08984375" customWidth="1"/>
    <col min="14" max="14" width="17.54296875" customWidth="1"/>
    <col min="15" max="15" width="16.7265625" customWidth="1"/>
    <col min="16" max="16" width="17.81640625" customWidth="1"/>
    <col min="17" max="17" width="17.1796875" customWidth="1"/>
    <col min="18" max="18" width="16.90625" customWidth="1"/>
    <col min="19" max="19" width="18.08984375" customWidth="1"/>
    <col min="20" max="21" width="17.6328125" customWidth="1"/>
    <col min="22" max="22" width="42.6328125" customWidth="1"/>
  </cols>
  <sheetData>
    <row r="1" spans="1:22" ht="117" customHeight="1">
      <c r="A1" s="1"/>
      <c r="B1" s="21"/>
      <c r="C1" s="22"/>
      <c r="D1" s="2"/>
      <c r="E1" s="2"/>
      <c r="F1" s="2"/>
      <c r="G1" s="2"/>
      <c r="H1" s="2"/>
      <c r="I1" s="2"/>
      <c r="J1" s="2"/>
      <c r="K1" s="2"/>
      <c r="L1" s="2"/>
      <c r="M1" s="2"/>
      <c r="N1" s="2"/>
      <c r="O1" s="2"/>
      <c r="P1" s="2"/>
      <c r="Q1" s="2"/>
      <c r="R1" s="2"/>
      <c r="S1" s="2"/>
      <c r="T1" s="2"/>
      <c r="U1" s="2"/>
      <c r="V1" s="41" t="s">
        <v>46</v>
      </c>
    </row>
    <row r="2" spans="1:22" ht="142.5" customHeight="1" thickBot="1">
      <c r="A2" s="3"/>
      <c r="B2" s="44" t="s">
        <v>35</v>
      </c>
      <c r="C2" s="45"/>
      <c r="D2" s="45"/>
      <c r="E2" s="45"/>
      <c r="F2" s="45"/>
      <c r="G2" s="45"/>
      <c r="H2" s="45"/>
      <c r="I2" s="45"/>
      <c r="J2" s="45"/>
      <c r="K2" s="45"/>
      <c r="L2" s="45"/>
      <c r="M2" s="45"/>
      <c r="N2" s="45"/>
      <c r="O2" s="45"/>
      <c r="P2" s="45"/>
      <c r="Q2" s="45"/>
      <c r="R2" s="45"/>
      <c r="S2" s="45"/>
      <c r="T2" s="45"/>
      <c r="U2" s="45"/>
      <c r="V2" s="45"/>
    </row>
    <row r="3" spans="1:22" ht="67.5" customHeight="1" thickBot="1">
      <c r="A3" s="3"/>
      <c r="B3" s="46" t="s">
        <v>0</v>
      </c>
      <c r="C3" s="46" t="s">
        <v>1</v>
      </c>
      <c r="D3" s="49" t="s">
        <v>36</v>
      </c>
      <c r="E3" s="50"/>
      <c r="F3" s="50"/>
      <c r="G3" s="50"/>
      <c r="H3" s="50"/>
      <c r="I3" s="50"/>
      <c r="J3" s="50"/>
      <c r="K3" s="50"/>
      <c r="L3" s="50"/>
      <c r="M3" s="50"/>
      <c r="N3" s="50"/>
      <c r="O3" s="50"/>
      <c r="P3" s="50"/>
      <c r="Q3" s="50"/>
      <c r="R3" s="50"/>
      <c r="S3" s="50"/>
      <c r="T3" s="50"/>
      <c r="U3" s="50"/>
      <c r="V3" s="51" t="s">
        <v>2</v>
      </c>
    </row>
    <row r="4" spans="1:22" ht="270" customHeight="1" thickBot="1">
      <c r="A4" s="4"/>
      <c r="B4" s="47"/>
      <c r="C4" s="47"/>
      <c r="D4" s="53" t="s">
        <v>37</v>
      </c>
      <c r="E4" s="54"/>
      <c r="F4" s="53" t="s">
        <v>38</v>
      </c>
      <c r="G4" s="54"/>
      <c r="H4" s="53" t="s">
        <v>39</v>
      </c>
      <c r="I4" s="54"/>
      <c r="J4" s="53" t="s">
        <v>40</v>
      </c>
      <c r="K4" s="54"/>
      <c r="L4" s="53" t="s">
        <v>44</v>
      </c>
      <c r="M4" s="54"/>
      <c r="N4" s="53" t="s">
        <v>45</v>
      </c>
      <c r="O4" s="54"/>
      <c r="P4" s="53" t="s">
        <v>41</v>
      </c>
      <c r="Q4" s="54"/>
      <c r="R4" s="53" t="s">
        <v>42</v>
      </c>
      <c r="S4" s="54"/>
      <c r="T4" s="53" t="s">
        <v>43</v>
      </c>
      <c r="U4" s="54"/>
      <c r="V4" s="47"/>
    </row>
    <row r="5" spans="1:22" ht="24" customHeight="1" thickBot="1">
      <c r="A5" s="4"/>
      <c r="B5" s="48"/>
      <c r="C5" s="47"/>
      <c r="D5" s="5" t="s">
        <v>3</v>
      </c>
      <c r="E5" s="6" t="s">
        <v>4</v>
      </c>
      <c r="F5" s="5" t="s">
        <v>3</v>
      </c>
      <c r="G5" s="6" t="s">
        <v>4</v>
      </c>
      <c r="H5" s="5" t="s">
        <v>3</v>
      </c>
      <c r="I5" s="6" t="s">
        <v>4</v>
      </c>
      <c r="J5" s="5" t="s">
        <v>3</v>
      </c>
      <c r="K5" s="6" t="s">
        <v>4</v>
      </c>
      <c r="L5" s="5" t="s">
        <v>3</v>
      </c>
      <c r="M5" s="6" t="s">
        <v>4</v>
      </c>
      <c r="N5" s="5" t="s">
        <v>3</v>
      </c>
      <c r="O5" s="6" t="s">
        <v>4</v>
      </c>
      <c r="P5" s="5" t="s">
        <v>3</v>
      </c>
      <c r="Q5" s="6" t="s">
        <v>4</v>
      </c>
      <c r="R5" s="5" t="s">
        <v>3</v>
      </c>
      <c r="S5" s="6" t="s">
        <v>4</v>
      </c>
      <c r="T5" s="5" t="s">
        <v>3</v>
      </c>
      <c r="U5" s="6" t="s">
        <v>4</v>
      </c>
      <c r="V5" s="52"/>
    </row>
    <row r="6" spans="1:22" ht="12" customHeight="1" thickBot="1">
      <c r="A6" s="7"/>
      <c r="B6" s="23">
        <v>1</v>
      </c>
      <c r="C6" s="24">
        <v>2</v>
      </c>
      <c r="D6" s="25">
        <v>3</v>
      </c>
      <c r="E6" s="26">
        <v>4</v>
      </c>
      <c r="F6" s="27">
        <v>5</v>
      </c>
      <c r="G6" s="28">
        <v>6</v>
      </c>
      <c r="H6" s="29">
        <v>7</v>
      </c>
      <c r="I6" s="29">
        <v>8</v>
      </c>
      <c r="J6" s="27">
        <v>9</v>
      </c>
      <c r="K6" s="28">
        <v>10</v>
      </c>
      <c r="L6" s="29">
        <v>11</v>
      </c>
      <c r="M6" s="29">
        <v>12</v>
      </c>
      <c r="N6" s="27">
        <v>13</v>
      </c>
      <c r="O6" s="28">
        <v>14</v>
      </c>
      <c r="P6" s="29">
        <v>15</v>
      </c>
      <c r="Q6" s="29">
        <v>16</v>
      </c>
      <c r="R6" s="27">
        <v>17</v>
      </c>
      <c r="S6" s="28">
        <v>18</v>
      </c>
      <c r="T6" s="29">
        <v>19</v>
      </c>
      <c r="U6" s="29">
        <v>20</v>
      </c>
      <c r="V6" s="30">
        <v>21</v>
      </c>
    </row>
    <row r="7" spans="1:22" ht="18" customHeight="1">
      <c r="A7" s="1"/>
      <c r="B7" s="31">
        <v>1</v>
      </c>
      <c r="C7" s="32" t="s">
        <v>5</v>
      </c>
      <c r="D7" s="15">
        <v>22</v>
      </c>
      <c r="E7" s="19">
        <f>D7*862.5</f>
        <v>18975</v>
      </c>
      <c r="F7" s="15">
        <v>51</v>
      </c>
      <c r="G7" s="14">
        <f>F7*862.5</f>
        <v>43987.5</v>
      </c>
      <c r="H7" s="15">
        <v>179</v>
      </c>
      <c r="I7" s="14">
        <f>H7*862.5</f>
        <v>154387.5</v>
      </c>
      <c r="J7" s="15">
        <v>30</v>
      </c>
      <c r="K7" s="14">
        <f>J7*862.5</f>
        <v>25875</v>
      </c>
      <c r="L7" s="15">
        <v>55</v>
      </c>
      <c r="M7" s="14">
        <f>L7*862.5</f>
        <v>47437.5</v>
      </c>
      <c r="N7" s="15">
        <v>21</v>
      </c>
      <c r="O7" s="14">
        <f>N7*862.5</f>
        <v>18112.5</v>
      </c>
      <c r="P7" s="15">
        <v>21</v>
      </c>
      <c r="Q7" s="14">
        <f>P7*862.5</f>
        <v>18112.5</v>
      </c>
      <c r="R7" s="15">
        <v>26</v>
      </c>
      <c r="S7" s="14">
        <f>R7*862.5</f>
        <v>22425</v>
      </c>
      <c r="T7" s="15">
        <v>21</v>
      </c>
      <c r="U7" s="14">
        <f>T7*862.5</f>
        <v>18112.5</v>
      </c>
      <c r="V7" s="8">
        <f>E7+G7+I7+K7+M7+O7+Q7+S7+U7</f>
        <v>367425</v>
      </c>
    </row>
    <row r="8" spans="1:22" ht="18" customHeight="1">
      <c r="A8" s="1"/>
      <c r="B8" s="33">
        <v>2</v>
      </c>
      <c r="C8" s="34" t="s">
        <v>6</v>
      </c>
      <c r="D8" s="15">
        <v>11</v>
      </c>
      <c r="E8" s="19">
        <f t="shared" ref="E8:E34" si="0">D8*862.5</f>
        <v>9487.5</v>
      </c>
      <c r="F8" s="15">
        <v>26</v>
      </c>
      <c r="G8" s="14">
        <f t="shared" ref="G8:G34" si="1">F8*862.5</f>
        <v>22425</v>
      </c>
      <c r="H8" s="15">
        <v>89</v>
      </c>
      <c r="I8" s="14">
        <f t="shared" ref="I8:I34" si="2">H8*862.5</f>
        <v>76762.5</v>
      </c>
      <c r="J8" s="15">
        <v>15</v>
      </c>
      <c r="K8" s="14">
        <f t="shared" ref="K8:K34" si="3">J8*862.5</f>
        <v>12937.5</v>
      </c>
      <c r="L8" s="15">
        <v>28</v>
      </c>
      <c r="M8" s="14">
        <f t="shared" ref="M8:M34" si="4">L8*862.5</f>
        <v>24150</v>
      </c>
      <c r="N8" s="15">
        <v>11</v>
      </c>
      <c r="O8" s="14">
        <f t="shared" ref="O8:O34" si="5">N8*862.5</f>
        <v>9487.5</v>
      </c>
      <c r="P8" s="15">
        <v>11</v>
      </c>
      <c r="Q8" s="14">
        <f t="shared" ref="Q8:Q33" si="6">P8*862.5</f>
        <v>9487.5</v>
      </c>
      <c r="R8" s="15">
        <v>13</v>
      </c>
      <c r="S8" s="14">
        <f t="shared" ref="S8:S34" si="7">R8*862.5</f>
        <v>11212.5</v>
      </c>
      <c r="T8" s="15">
        <v>11</v>
      </c>
      <c r="U8" s="14">
        <f t="shared" ref="U8:U34" si="8">T8*862.5</f>
        <v>9487.5</v>
      </c>
      <c r="V8" s="8">
        <f t="shared" ref="V8:V34" si="9">E8+G8+I8+K8+M8+O8+Q8+S8+U8</f>
        <v>185437.5</v>
      </c>
    </row>
    <row r="9" spans="1:22" ht="18" customHeight="1">
      <c r="A9" s="1"/>
      <c r="B9" s="31">
        <v>3</v>
      </c>
      <c r="C9" s="34" t="s">
        <v>7</v>
      </c>
      <c r="D9" s="15">
        <v>34</v>
      </c>
      <c r="E9" s="19">
        <f t="shared" si="0"/>
        <v>29325</v>
      </c>
      <c r="F9" s="15">
        <v>81</v>
      </c>
      <c r="G9" s="14">
        <f t="shared" si="1"/>
        <v>69862.5</v>
      </c>
      <c r="H9" s="15">
        <v>281</v>
      </c>
      <c r="I9" s="14">
        <f t="shared" si="2"/>
        <v>242362.5</v>
      </c>
      <c r="J9" s="15">
        <v>47</v>
      </c>
      <c r="K9" s="14">
        <f t="shared" si="3"/>
        <v>40537.5</v>
      </c>
      <c r="L9" s="15">
        <v>87</v>
      </c>
      <c r="M9" s="14">
        <f t="shared" si="4"/>
        <v>75037.5</v>
      </c>
      <c r="N9" s="15">
        <v>34</v>
      </c>
      <c r="O9" s="14">
        <f t="shared" si="5"/>
        <v>29325</v>
      </c>
      <c r="P9" s="15">
        <v>34</v>
      </c>
      <c r="Q9" s="14">
        <f t="shared" si="6"/>
        <v>29325</v>
      </c>
      <c r="R9" s="15">
        <v>40</v>
      </c>
      <c r="S9" s="14">
        <f t="shared" si="7"/>
        <v>34500</v>
      </c>
      <c r="T9" s="15">
        <v>34</v>
      </c>
      <c r="U9" s="14">
        <f t="shared" si="8"/>
        <v>29325</v>
      </c>
      <c r="V9" s="8">
        <f t="shared" si="9"/>
        <v>579600</v>
      </c>
    </row>
    <row r="10" spans="1:22" ht="18" customHeight="1">
      <c r="A10" s="1"/>
      <c r="B10" s="33">
        <v>4</v>
      </c>
      <c r="C10" s="34" t="s">
        <v>8</v>
      </c>
      <c r="D10" s="15">
        <v>0</v>
      </c>
      <c r="E10" s="19">
        <f t="shared" si="0"/>
        <v>0</v>
      </c>
      <c r="F10" s="15">
        <v>1</v>
      </c>
      <c r="G10" s="14">
        <f t="shared" si="1"/>
        <v>862.5</v>
      </c>
      <c r="H10" s="15">
        <v>2</v>
      </c>
      <c r="I10" s="14">
        <f t="shared" si="2"/>
        <v>1725</v>
      </c>
      <c r="J10" s="15">
        <v>0</v>
      </c>
      <c r="K10" s="14">
        <f t="shared" si="3"/>
        <v>0</v>
      </c>
      <c r="L10" s="15">
        <v>1</v>
      </c>
      <c r="M10" s="14">
        <f t="shared" si="4"/>
        <v>862.5</v>
      </c>
      <c r="N10" s="15">
        <v>0</v>
      </c>
      <c r="O10" s="14">
        <f t="shared" si="5"/>
        <v>0</v>
      </c>
      <c r="P10" s="15">
        <v>0</v>
      </c>
      <c r="Q10" s="14">
        <f t="shared" si="6"/>
        <v>0</v>
      </c>
      <c r="R10" s="15">
        <v>0</v>
      </c>
      <c r="S10" s="14">
        <f t="shared" si="7"/>
        <v>0</v>
      </c>
      <c r="T10" s="15">
        <v>0</v>
      </c>
      <c r="U10" s="14">
        <f t="shared" si="8"/>
        <v>0</v>
      </c>
      <c r="V10" s="8">
        <f t="shared" si="9"/>
        <v>3450</v>
      </c>
    </row>
    <row r="11" spans="1:22" ht="18" customHeight="1">
      <c r="A11" s="1"/>
      <c r="B11" s="31">
        <v>5</v>
      </c>
      <c r="C11" s="34" t="s">
        <v>9</v>
      </c>
      <c r="D11" s="15">
        <v>16</v>
      </c>
      <c r="E11" s="19">
        <f t="shared" si="0"/>
        <v>13800</v>
      </c>
      <c r="F11" s="15">
        <v>38</v>
      </c>
      <c r="G11" s="14">
        <f t="shared" si="1"/>
        <v>32775</v>
      </c>
      <c r="H11" s="15">
        <v>132</v>
      </c>
      <c r="I11" s="14">
        <f t="shared" si="2"/>
        <v>113850</v>
      </c>
      <c r="J11" s="15">
        <v>22</v>
      </c>
      <c r="K11" s="14">
        <f t="shared" si="3"/>
        <v>18975</v>
      </c>
      <c r="L11" s="15">
        <v>41</v>
      </c>
      <c r="M11" s="14">
        <f t="shared" si="4"/>
        <v>35362.5</v>
      </c>
      <c r="N11" s="15">
        <v>16</v>
      </c>
      <c r="O11" s="14">
        <f t="shared" si="5"/>
        <v>13800</v>
      </c>
      <c r="P11" s="15">
        <v>16</v>
      </c>
      <c r="Q11" s="14">
        <f t="shared" si="6"/>
        <v>13800</v>
      </c>
      <c r="R11" s="15">
        <v>19</v>
      </c>
      <c r="S11" s="14">
        <f t="shared" si="7"/>
        <v>16387.5</v>
      </c>
      <c r="T11" s="15">
        <v>16</v>
      </c>
      <c r="U11" s="14">
        <f t="shared" si="8"/>
        <v>13800</v>
      </c>
      <c r="V11" s="8">
        <f t="shared" si="9"/>
        <v>272550</v>
      </c>
    </row>
    <row r="12" spans="1:22" ht="18" customHeight="1">
      <c r="A12" s="1"/>
      <c r="B12" s="33">
        <v>6</v>
      </c>
      <c r="C12" s="34" t="s">
        <v>10</v>
      </c>
      <c r="D12" s="15">
        <v>15</v>
      </c>
      <c r="E12" s="19">
        <f t="shared" si="0"/>
        <v>12937.5</v>
      </c>
      <c r="F12" s="15">
        <v>35</v>
      </c>
      <c r="G12" s="14">
        <f t="shared" si="1"/>
        <v>30187.5</v>
      </c>
      <c r="H12" s="15">
        <v>120</v>
      </c>
      <c r="I12" s="14">
        <f t="shared" si="2"/>
        <v>103500</v>
      </c>
      <c r="J12" s="15">
        <v>20</v>
      </c>
      <c r="K12" s="14">
        <f t="shared" si="3"/>
        <v>17250</v>
      </c>
      <c r="L12" s="15">
        <v>38</v>
      </c>
      <c r="M12" s="14">
        <f t="shared" si="4"/>
        <v>32775</v>
      </c>
      <c r="N12" s="15">
        <v>15</v>
      </c>
      <c r="O12" s="14">
        <f t="shared" si="5"/>
        <v>12937.5</v>
      </c>
      <c r="P12" s="15">
        <v>15</v>
      </c>
      <c r="Q12" s="14">
        <f t="shared" si="6"/>
        <v>12937.5</v>
      </c>
      <c r="R12" s="15">
        <v>17</v>
      </c>
      <c r="S12" s="14">
        <f t="shared" si="7"/>
        <v>14662.5</v>
      </c>
      <c r="T12" s="15">
        <v>15</v>
      </c>
      <c r="U12" s="14">
        <f t="shared" si="8"/>
        <v>12937.5</v>
      </c>
      <c r="V12" s="8">
        <f t="shared" si="9"/>
        <v>250125</v>
      </c>
    </row>
    <row r="13" spans="1:22" ht="18" customHeight="1">
      <c r="A13" s="1"/>
      <c r="B13" s="31">
        <v>7</v>
      </c>
      <c r="C13" s="34" t="s">
        <v>11</v>
      </c>
      <c r="D13" s="15">
        <v>18</v>
      </c>
      <c r="E13" s="19">
        <f t="shared" si="0"/>
        <v>15525</v>
      </c>
      <c r="F13" s="15">
        <v>43</v>
      </c>
      <c r="G13" s="14">
        <f t="shared" si="1"/>
        <v>37087.5</v>
      </c>
      <c r="H13" s="15">
        <v>152</v>
      </c>
      <c r="I13" s="14">
        <f t="shared" si="2"/>
        <v>131100</v>
      </c>
      <c r="J13" s="15">
        <v>25</v>
      </c>
      <c r="K13" s="14">
        <f t="shared" si="3"/>
        <v>21562.5</v>
      </c>
      <c r="L13" s="15">
        <v>47</v>
      </c>
      <c r="M13" s="14">
        <f t="shared" si="4"/>
        <v>40537.5</v>
      </c>
      <c r="N13" s="15">
        <v>18</v>
      </c>
      <c r="O13" s="14">
        <f t="shared" si="5"/>
        <v>15525</v>
      </c>
      <c r="P13" s="15">
        <v>18</v>
      </c>
      <c r="Q13" s="14">
        <f t="shared" si="6"/>
        <v>15525</v>
      </c>
      <c r="R13" s="15">
        <v>22</v>
      </c>
      <c r="S13" s="14">
        <f t="shared" si="7"/>
        <v>18975</v>
      </c>
      <c r="T13" s="15">
        <v>18</v>
      </c>
      <c r="U13" s="14">
        <f t="shared" si="8"/>
        <v>15525</v>
      </c>
      <c r="V13" s="8">
        <f t="shared" si="9"/>
        <v>311362.5</v>
      </c>
    </row>
    <row r="14" spans="1:22" ht="40.5" customHeight="1">
      <c r="A14" s="1"/>
      <c r="B14" s="33">
        <v>8</v>
      </c>
      <c r="C14" s="34" t="s">
        <v>12</v>
      </c>
      <c r="D14" s="15">
        <v>17</v>
      </c>
      <c r="E14" s="19">
        <f t="shared" si="0"/>
        <v>14662.5</v>
      </c>
      <c r="F14" s="15">
        <v>41</v>
      </c>
      <c r="G14" s="14">
        <f t="shared" si="1"/>
        <v>35362.5</v>
      </c>
      <c r="H14" s="15">
        <v>143</v>
      </c>
      <c r="I14" s="14">
        <f t="shared" si="2"/>
        <v>123337.5</v>
      </c>
      <c r="J14" s="15">
        <v>24</v>
      </c>
      <c r="K14" s="14">
        <f t="shared" si="3"/>
        <v>20700</v>
      </c>
      <c r="L14" s="15">
        <v>44</v>
      </c>
      <c r="M14" s="14">
        <f t="shared" si="4"/>
        <v>37950</v>
      </c>
      <c r="N14" s="15">
        <v>17</v>
      </c>
      <c r="O14" s="14">
        <f t="shared" si="5"/>
        <v>14662.5</v>
      </c>
      <c r="P14" s="15">
        <v>17</v>
      </c>
      <c r="Q14" s="14">
        <f t="shared" si="6"/>
        <v>14662.5</v>
      </c>
      <c r="R14" s="15">
        <v>20</v>
      </c>
      <c r="S14" s="14">
        <f t="shared" si="7"/>
        <v>17250</v>
      </c>
      <c r="T14" s="15">
        <v>17</v>
      </c>
      <c r="U14" s="14">
        <f t="shared" si="8"/>
        <v>14662.5</v>
      </c>
      <c r="V14" s="8">
        <f t="shared" si="9"/>
        <v>293250</v>
      </c>
    </row>
    <row r="15" spans="1:22" ht="18" customHeight="1">
      <c r="A15" s="1"/>
      <c r="B15" s="31">
        <v>9</v>
      </c>
      <c r="C15" s="34" t="s">
        <v>13</v>
      </c>
      <c r="D15" s="15">
        <v>17</v>
      </c>
      <c r="E15" s="19">
        <f t="shared" si="0"/>
        <v>14662.5</v>
      </c>
      <c r="F15" s="15">
        <v>40</v>
      </c>
      <c r="G15" s="14">
        <f t="shared" si="1"/>
        <v>34500</v>
      </c>
      <c r="H15" s="15">
        <v>140</v>
      </c>
      <c r="I15" s="14">
        <f t="shared" si="2"/>
        <v>120750</v>
      </c>
      <c r="J15" s="15">
        <v>23</v>
      </c>
      <c r="K15" s="14">
        <f t="shared" si="3"/>
        <v>19837.5</v>
      </c>
      <c r="L15" s="15">
        <v>43</v>
      </c>
      <c r="M15" s="14">
        <f t="shared" si="4"/>
        <v>37087.5</v>
      </c>
      <c r="N15" s="15">
        <v>17</v>
      </c>
      <c r="O15" s="14">
        <f t="shared" si="5"/>
        <v>14662.5</v>
      </c>
      <c r="P15" s="15">
        <v>17</v>
      </c>
      <c r="Q15" s="14">
        <f t="shared" si="6"/>
        <v>14662.5</v>
      </c>
      <c r="R15" s="15">
        <v>20</v>
      </c>
      <c r="S15" s="14">
        <f t="shared" si="7"/>
        <v>17250</v>
      </c>
      <c r="T15" s="15">
        <v>17</v>
      </c>
      <c r="U15" s="14">
        <f t="shared" si="8"/>
        <v>14662.5</v>
      </c>
      <c r="V15" s="8">
        <f t="shared" si="9"/>
        <v>288075</v>
      </c>
    </row>
    <row r="16" spans="1:22" ht="18" customHeight="1">
      <c r="A16" s="1"/>
      <c r="B16" s="33">
        <v>10</v>
      </c>
      <c r="C16" s="34" t="s">
        <v>14</v>
      </c>
      <c r="D16" s="15">
        <v>8</v>
      </c>
      <c r="E16" s="19">
        <f t="shared" si="0"/>
        <v>6900</v>
      </c>
      <c r="F16" s="15">
        <v>20</v>
      </c>
      <c r="G16" s="14">
        <f t="shared" si="1"/>
        <v>17250</v>
      </c>
      <c r="H16" s="15">
        <v>71</v>
      </c>
      <c r="I16" s="14">
        <f t="shared" si="2"/>
        <v>61237.5</v>
      </c>
      <c r="J16" s="15">
        <v>12</v>
      </c>
      <c r="K16" s="14">
        <f t="shared" si="3"/>
        <v>10350</v>
      </c>
      <c r="L16" s="15">
        <v>22</v>
      </c>
      <c r="M16" s="14">
        <f t="shared" si="4"/>
        <v>18975</v>
      </c>
      <c r="N16" s="15">
        <v>9</v>
      </c>
      <c r="O16" s="14">
        <f t="shared" si="5"/>
        <v>7762.5</v>
      </c>
      <c r="P16" s="15">
        <v>8</v>
      </c>
      <c r="Q16" s="14">
        <f t="shared" si="6"/>
        <v>6900</v>
      </c>
      <c r="R16" s="15">
        <v>10</v>
      </c>
      <c r="S16" s="14">
        <f t="shared" si="7"/>
        <v>8625</v>
      </c>
      <c r="T16" s="15">
        <v>8</v>
      </c>
      <c r="U16" s="14">
        <f t="shared" si="8"/>
        <v>6900</v>
      </c>
      <c r="V16" s="8">
        <f t="shared" si="9"/>
        <v>144900</v>
      </c>
    </row>
    <row r="17" spans="1:22" s="18" customFormat="1" ht="18" customHeight="1">
      <c r="A17" s="16"/>
      <c r="B17" s="17">
        <v>11</v>
      </c>
      <c r="C17" s="20" t="s">
        <v>15</v>
      </c>
      <c r="D17" s="15">
        <v>0</v>
      </c>
      <c r="E17" s="19">
        <f t="shared" si="0"/>
        <v>0</v>
      </c>
      <c r="F17" s="15">
        <v>0</v>
      </c>
      <c r="G17" s="14">
        <f t="shared" si="1"/>
        <v>0</v>
      </c>
      <c r="H17" s="15">
        <v>0</v>
      </c>
      <c r="I17" s="14">
        <f t="shared" si="2"/>
        <v>0</v>
      </c>
      <c r="J17" s="15">
        <v>0</v>
      </c>
      <c r="K17" s="14">
        <f t="shared" si="3"/>
        <v>0</v>
      </c>
      <c r="L17" s="15">
        <v>0</v>
      </c>
      <c r="M17" s="14">
        <f t="shared" si="4"/>
        <v>0</v>
      </c>
      <c r="N17" s="15">
        <v>0</v>
      </c>
      <c r="O17" s="14">
        <f t="shared" si="5"/>
        <v>0</v>
      </c>
      <c r="P17" s="15">
        <v>0</v>
      </c>
      <c r="Q17" s="14">
        <f t="shared" si="6"/>
        <v>0</v>
      </c>
      <c r="R17" s="15">
        <v>0</v>
      </c>
      <c r="S17" s="14">
        <f t="shared" si="7"/>
        <v>0</v>
      </c>
      <c r="T17" s="15">
        <v>0</v>
      </c>
      <c r="U17" s="14">
        <f t="shared" si="8"/>
        <v>0</v>
      </c>
      <c r="V17" s="8">
        <f t="shared" si="9"/>
        <v>0</v>
      </c>
    </row>
    <row r="18" spans="1:22" ht="18" customHeight="1">
      <c r="A18" s="1"/>
      <c r="B18" s="33">
        <v>12</v>
      </c>
      <c r="C18" s="34" t="s">
        <v>16</v>
      </c>
      <c r="D18" s="15">
        <v>37</v>
      </c>
      <c r="E18" s="19">
        <f t="shared" si="0"/>
        <v>31912.5</v>
      </c>
      <c r="F18" s="15">
        <v>88</v>
      </c>
      <c r="G18" s="14">
        <f t="shared" si="1"/>
        <v>75900</v>
      </c>
      <c r="H18" s="15">
        <v>305</v>
      </c>
      <c r="I18" s="14">
        <f t="shared" si="2"/>
        <v>263062.5</v>
      </c>
      <c r="J18" s="15">
        <v>51</v>
      </c>
      <c r="K18" s="14">
        <f t="shared" si="3"/>
        <v>43987.5</v>
      </c>
      <c r="L18" s="15">
        <v>95</v>
      </c>
      <c r="M18" s="14">
        <f t="shared" si="4"/>
        <v>81937.5</v>
      </c>
      <c r="N18" s="15">
        <v>37</v>
      </c>
      <c r="O18" s="14">
        <f t="shared" si="5"/>
        <v>31912.5</v>
      </c>
      <c r="P18" s="15">
        <v>37</v>
      </c>
      <c r="Q18" s="14">
        <f t="shared" si="6"/>
        <v>31912.5</v>
      </c>
      <c r="R18" s="15">
        <v>44</v>
      </c>
      <c r="S18" s="14">
        <f t="shared" si="7"/>
        <v>37950</v>
      </c>
      <c r="T18" s="15">
        <v>37</v>
      </c>
      <c r="U18" s="14">
        <f t="shared" si="8"/>
        <v>31912.5</v>
      </c>
      <c r="V18" s="8">
        <f t="shared" si="9"/>
        <v>630487.5</v>
      </c>
    </row>
    <row r="19" spans="1:22" ht="18" customHeight="1">
      <c r="A19" s="1"/>
      <c r="B19" s="31">
        <v>13</v>
      </c>
      <c r="C19" s="34" t="s">
        <v>17</v>
      </c>
      <c r="D19" s="15">
        <v>8</v>
      </c>
      <c r="E19" s="19">
        <f t="shared" si="0"/>
        <v>6900</v>
      </c>
      <c r="F19" s="15">
        <v>19</v>
      </c>
      <c r="G19" s="14">
        <f t="shared" si="1"/>
        <v>16387.5</v>
      </c>
      <c r="H19" s="15">
        <v>68</v>
      </c>
      <c r="I19" s="14">
        <f t="shared" si="2"/>
        <v>58650</v>
      </c>
      <c r="J19" s="15">
        <v>11</v>
      </c>
      <c r="K19" s="14">
        <f t="shared" si="3"/>
        <v>9487.5</v>
      </c>
      <c r="L19" s="15">
        <v>21</v>
      </c>
      <c r="M19" s="14">
        <f t="shared" si="4"/>
        <v>18112.5</v>
      </c>
      <c r="N19" s="15">
        <v>8</v>
      </c>
      <c r="O19" s="14">
        <f t="shared" si="5"/>
        <v>6900</v>
      </c>
      <c r="P19" s="15">
        <v>8</v>
      </c>
      <c r="Q19" s="14">
        <f t="shared" si="6"/>
        <v>6900</v>
      </c>
      <c r="R19" s="15">
        <v>10</v>
      </c>
      <c r="S19" s="14">
        <f t="shared" si="7"/>
        <v>8625</v>
      </c>
      <c r="T19" s="15">
        <v>8</v>
      </c>
      <c r="U19" s="14">
        <f t="shared" si="8"/>
        <v>6900</v>
      </c>
      <c r="V19" s="8">
        <f t="shared" si="9"/>
        <v>138862.5</v>
      </c>
    </row>
    <row r="20" spans="1:22" ht="18" customHeight="1">
      <c r="A20" s="1"/>
      <c r="B20" s="33">
        <v>14</v>
      </c>
      <c r="C20" s="34" t="s">
        <v>18</v>
      </c>
      <c r="D20" s="15">
        <v>25</v>
      </c>
      <c r="E20" s="19">
        <f t="shared" si="0"/>
        <v>21562.5</v>
      </c>
      <c r="F20" s="15">
        <v>61</v>
      </c>
      <c r="G20" s="14">
        <f t="shared" si="1"/>
        <v>52612.5</v>
      </c>
      <c r="H20" s="15">
        <v>212</v>
      </c>
      <c r="I20" s="14">
        <f t="shared" si="2"/>
        <v>182850</v>
      </c>
      <c r="J20" s="15">
        <v>35</v>
      </c>
      <c r="K20" s="14">
        <f t="shared" si="3"/>
        <v>30187.5</v>
      </c>
      <c r="L20" s="15">
        <v>66</v>
      </c>
      <c r="M20" s="14">
        <f t="shared" si="4"/>
        <v>56925</v>
      </c>
      <c r="N20" s="15">
        <v>25</v>
      </c>
      <c r="O20" s="14">
        <f t="shared" si="5"/>
        <v>21562.5</v>
      </c>
      <c r="P20" s="15">
        <v>26</v>
      </c>
      <c r="Q20" s="14">
        <f t="shared" si="6"/>
        <v>22425</v>
      </c>
      <c r="R20" s="15">
        <v>30</v>
      </c>
      <c r="S20" s="14">
        <f t="shared" si="7"/>
        <v>25875</v>
      </c>
      <c r="T20" s="15">
        <v>25</v>
      </c>
      <c r="U20" s="14">
        <f t="shared" si="8"/>
        <v>21562.5</v>
      </c>
      <c r="V20" s="8">
        <f t="shared" si="9"/>
        <v>435562.5</v>
      </c>
    </row>
    <row r="21" spans="1:22" ht="18" customHeight="1">
      <c r="A21" s="1"/>
      <c r="B21" s="31">
        <v>15</v>
      </c>
      <c r="C21" s="34" t="s">
        <v>19</v>
      </c>
      <c r="D21" s="15">
        <v>25</v>
      </c>
      <c r="E21" s="19">
        <f t="shared" si="0"/>
        <v>21562.5</v>
      </c>
      <c r="F21" s="15">
        <v>61</v>
      </c>
      <c r="G21" s="14">
        <f t="shared" si="1"/>
        <v>52612.5</v>
      </c>
      <c r="H21" s="15">
        <v>215</v>
      </c>
      <c r="I21" s="14">
        <f t="shared" si="2"/>
        <v>185437.5</v>
      </c>
      <c r="J21" s="15">
        <v>36</v>
      </c>
      <c r="K21" s="14">
        <f t="shared" si="3"/>
        <v>31050</v>
      </c>
      <c r="L21" s="15">
        <v>66</v>
      </c>
      <c r="M21" s="14">
        <f t="shared" si="4"/>
        <v>56925</v>
      </c>
      <c r="N21" s="15">
        <v>25</v>
      </c>
      <c r="O21" s="14">
        <f t="shared" si="5"/>
        <v>21562.5</v>
      </c>
      <c r="P21" s="15">
        <v>25</v>
      </c>
      <c r="Q21" s="14">
        <f t="shared" si="6"/>
        <v>21562.5</v>
      </c>
      <c r="R21" s="15">
        <v>30</v>
      </c>
      <c r="S21" s="14">
        <f t="shared" si="7"/>
        <v>25875</v>
      </c>
      <c r="T21" s="15">
        <v>25</v>
      </c>
      <c r="U21" s="14">
        <f t="shared" si="8"/>
        <v>21562.5</v>
      </c>
      <c r="V21" s="8">
        <f t="shared" si="9"/>
        <v>438150</v>
      </c>
    </row>
    <row r="22" spans="1:22" ht="18" customHeight="1">
      <c r="A22" s="1"/>
      <c r="B22" s="33">
        <v>16</v>
      </c>
      <c r="C22" s="34" t="s">
        <v>20</v>
      </c>
      <c r="D22" s="15">
        <v>17</v>
      </c>
      <c r="E22" s="19">
        <f t="shared" si="0"/>
        <v>14662.5</v>
      </c>
      <c r="F22" s="15">
        <v>40</v>
      </c>
      <c r="G22" s="14">
        <f t="shared" si="1"/>
        <v>34500</v>
      </c>
      <c r="H22" s="15">
        <v>141</v>
      </c>
      <c r="I22" s="14">
        <f t="shared" si="2"/>
        <v>121612.5</v>
      </c>
      <c r="J22" s="15">
        <v>23</v>
      </c>
      <c r="K22" s="14">
        <f t="shared" si="3"/>
        <v>19837.5</v>
      </c>
      <c r="L22" s="15">
        <v>44</v>
      </c>
      <c r="M22" s="14">
        <f t="shared" si="4"/>
        <v>37950</v>
      </c>
      <c r="N22" s="15">
        <v>17</v>
      </c>
      <c r="O22" s="14">
        <f t="shared" si="5"/>
        <v>14662.5</v>
      </c>
      <c r="P22" s="15">
        <v>17</v>
      </c>
      <c r="Q22" s="14">
        <f t="shared" si="6"/>
        <v>14662.5</v>
      </c>
      <c r="R22" s="15">
        <v>20</v>
      </c>
      <c r="S22" s="14">
        <f t="shared" si="7"/>
        <v>17250</v>
      </c>
      <c r="T22" s="15">
        <v>17</v>
      </c>
      <c r="U22" s="14">
        <f t="shared" si="8"/>
        <v>14662.5</v>
      </c>
      <c r="V22" s="8">
        <f t="shared" si="9"/>
        <v>289800</v>
      </c>
    </row>
    <row r="23" spans="1:22" ht="18" customHeight="1">
      <c r="A23" s="1"/>
      <c r="B23" s="31">
        <v>17</v>
      </c>
      <c r="C23" s="34" t="s">
        <v>21</v>
      </c>
      <c r="D23" s="15">
        <v>10</v>
      </c>
      <c r="E23" s="19">
        <f t="shared" si="0"/>
        <v>8625</v>
      </c>
      <c r="F23" s="15">
        <v>25</v>
      </c>
      <c r="G23" s="14">
        <f t="shared" si="1"/>
        <v>21562.5</v>
      </c>
      <c r="H23" s="15">
        <v>88</v>
      </c>
      <c r="I23" s="14">
        <f t="shared" si="2"/>
        <v>75900</v>
      </c>
      <c r="J23" s="15">
        <v>15</v>
      </c>
      <c r="K23" s="14">
        <f t="shared" si="3"/>
        <v>12937.5</v>
      </c>
      <c r="L23" s="15">
        <v>27</v>
      </c>
      <c r="M23" s="14">
        <f t="shared" si="4"/>
        <v>23287.5</v>
      </c>
      <c r="N23" s="15">
        <v>10</v>
      </c>
      <c r="O23" s="14">
        <f t="shared" si="5"/>
        <v>8625</v>
      </c>
      <c r="P23" s="15">
        <v>10</v>
      </c>
      <c r="Q23" s="14">
        <f t="shared" si="6"/>
        <v>8625</v>
      </c>
      <c r="R23" s="15">
        <v>13</v>
      </c>
      <c r="S23" s="14">
        <f t="shared" si="7"/>
        <v>11212.5</v>
      </c>
      <c r="T23" s="15">
        <v>11</v>
      </c>
      <c r="U23" s="14">
        <f t="shared" si="8"/>
        <v>9487.5</v>
      </c>
      <c r="V23" s="8">
        <f t="shared" si="9"/>
        <v>180262.5</v>
      </c>
    </row>
    <row r="24" spans="1:22" ht="18" customHeight="1">
      <c r="A24" s="1"/>
      <c r="B24" s="33">
        <v>18</v>
      </c>
      <c r="C24" s="34" t="s">
        <v>22</v>
      </c>
      <c r="D24" s="15">
        <v>11</v>
      </c>
      <c r="E24" s="19">
        <f t="shared" si="0"/>
        <v>9487.5</v>
      </c>
      <c r="F24" s="15">
        <v>26</v>
      </c>
      <c r="G24" s="14">
        <f t="shared" si="1"/>
        <v>22425</v>
      </c>
      <c r="H24" s="15">
        <v>87</v>
      </c>
      <c r="I24" s="14">
        <f t="shared" si="2"/>
        <v>75037.5</v>
      </c>
      <c r="J24" s="15">
        <v>15</v>
      </c>
      <c r="K24" s="14">
        <f t="shared" si="3"/>
        <v>12937.5</v>
      </c>
      <c r="L24" s="15">
        <v>28</v>
      </c>
      <c r="M24" s="14">
        <f t="shared" si="4"/>
        <v>24150</v>
      </c>
      <c r="N24" s="15">
        <v>11</v>
      </c>
      <c r="O24" s="14">
        <f t="shared" si="5"/>
        <v>9487.5</v>
      </c>
      <c r="P24" s="15">
        <v>11</v>
      </c>
      <c r="Q24" s="14">
        <f t="shared" si="6"/>
        <v>9487.5</v>
      </c>
      <c r="R24" s="15">
        <v>13</v>
      </c>
      <c r="S24" s="14">
        <f t="shared" si="7"/>
        <v>11212.5</v>
      </c>
      <c r="T24" s="15">
        <v>11</v>
      </c>
      <c r="U24" s="14">
        <f t="shared" si="8"/>
        <v>9487.5</v>
      </c>
      <c r="V24" s="8">
        <f t="shared" si="9"/>
        <v>183712.5</v>
      </c>
    </row>
    <row r="25" spans="1:22" ht="18" customHeight="1">
      <c r="A25" s="1"/>
      <c r="B25" s="31">
        <v>19</v>
      </c>
      <c r="C25" s="34" t="s">
        <v>23</v>
      </c>
      <c r="D25" s="15">
        <v>23</v>
      </c>
      <c r="E25" s="19">
        <f t="shared" si="0"/>
        <v>19837.5</v>
      </c>
      <c r="F25" s="15">
        <v>55</v>
      </c>
      <c r="G25" s="14">
        <f t="shared" si="1"/>
        <v>47437.5</v>
      </c>
      <c r="H25" s="15">
        <v>194</v>
      </c>
      <c r="I25" s="14">
        <f t="shared" si="2"/>
        <v>167325</v>
      </c>
      <c r="J25" s="15">
        <v>32</v>
      </c>
      <c r="K25" s="14">
        <f t="shared" si="3"/>
        <v>27600</v>
      </c>
      <c r="L25" s="15">
        <v>60</v>
      </c>
      <c r="M25" s="14">
        <f t="shared" si="4"/>
        <v>51750</v>
      </c>
      <c r="N25" s="15">
        <v>23</v>
      </c>
      <c r="O25" s="14">
        <f t="shared" si="5"/>
        <v>19837.5</v>
      </c>
      <c r="P25" s="15">
        <v>23</v>
      </c>
      <c r="Q25" s="14">
        <f t="shared" si="6"/>
        <v>19837.5</v>
      </c>
      <c r="R25" s="15">
        <v>28</v>
      </c>
      <c r="S25" s="14">
        <f t="shared" si="7"/>
        <v>24150</v>
      </c>
      <c r="T25" s="15">
        <v>23</v>
      </c>
      <c r="U25" s="14">
        <f t="shared" si="8"/>
        <v>19837.5</v>
      </c>
      <c r="V25" s="8">
        <f t="shared" si="9"/>
        <v>397612.5</v>
      </c>
    </row>
    <row r="26" spans="1:22" ht="18" customHeight="1">
      <c r="A26" s="1"/>
      <c r="B26" s="33">
        <v>20</v>
      </c>
      <c r="C26" s="34" t="s">
        <v>24</v>
      </c>
      <c r="D26" s="15">
        <v>2</v>
      </c>
      <c r="E26" s="19">
        <f t="shared" si="0"/>
        <v>1725</v>
      </c>
      <c r="F26" s="15">
        <v>5</v>
      </c>
      <c r="G26" s="14">
        <f t="shared" si="1"/>
        <v>4312.5</v>
      </c>
      <c r="H26" s="15">
        <v>19</v>
      </c>
      <c r="I26" s="14">
        <f t="shared" si="2"/>
        <v>16387.5</v>
      </c>
      <c r="J26" s="15">
        <v>3</v>
      </c>
      <c r="K26" s="14">
        <f t="shared" si="3"/>
        <v>2587.5</v>
      </c>
      <c r="L26" s="15">
        <v>6</v>
      </c>
      <c r="M26" s="14">
        <f t="shared" si="4"/>
        <v>5175</v>
      </c>
      <c r="N26" s="15">
        <v>2</v>
      </c>
      <c r="O26" s="14">
        <f t="shared" si="5"/>
        <v>1725</v>
      </c>
      <c r="P26" s="15">
        <v>2</v>
      </c>
      <c r="Q26" s="14">
        <f t="shared" si="6"/>
        <v>1725</v>
      </c>
      <c r="R26" s="15">
        <v>3</v>
      </c>
      <c r="S26" s="14">
        <f t="shared" si="7"/>
        <v>2587.5</v>
      </c>
      <c r="T26" s="15">
        <v>2</v>
      </c>
      <c r="U26" s="14">
        <f t="shared" si="8"/>
        <v>1725</v>
      </c>
      <c r="V26" s="8">
        <f t="shared" si="9"/>
        <v>37950</v>
      </c>
    </row>
    <row r="27" spans="1:22" ht="18" customHeight="1">
      <c r="A27" s="1"/>
      <c r="B27" s="31">
        <v>21</v>
      </c>
      <c r="C27" s="34" t="s">
        <v>25</v>
      </c>
      <c r="D27" s="15">
        <v>20</v>
      </c>
      <c r="E27" s="19">
        <f t="shared" si="0"/>
        <v>17250</v>
      </c>
      <c r="F27" s="15">
        <v>47</v>
      </c>
      <c r="G27" s="14">
        <f t="shared" si="1"/>
        <v>40537.5</v>
      </c>
      <c r="H27" s="15">
        <v>163</v>
      </c>
      <c r="I27" s="14">
        <f t="shared" si="2"/>
        <v>140587.5</v>
      </c>
      <c r="J27" s="15">
        <v>27</v>
      </c>
      <c r="K27" s="14">
        <f t="shared" si="3"/>
        <v>23287.5</v>
      </c>
      <c r="L27" s="15">
        <v>51</v>
      </c>
      <c r="M27" s="14">
        <f t="shared" si="4"/>
        <v>43987.5</v>
      </c>
      <c r="N27" s="15">
        <v>20</v>
      </c>
      <c r="O27" s="14">
        <f t="shared" si="5"/>
        <v>17250</v>
      </c>
      <c r="P27" s="15">
        <v>20</v>
      </c>
      <c r="Q27" s="14">
        <f t="shared" si="6"/>
        <v>17250</v>
      </c>
      <c r="R27" s="15">
        <v>23</v>
      </c>
      <c r="S27" s="14">
        <f t="shared" si="7"/>
        <v>19837.5</v>
      </c>
      <c r="T27" s="15">
        <v>20</v>
      </c>
      <c r="U27" s="14">
        <f t="shared" si="8"/>
        <v>17250</v>
      </c>
      <c r="V27" s="8">
        <f t="shared" si="9"/>
        <v>337237.5</v>
      </c>
    </row>
    <row r="28" spans="1:22" ht="18" customHeight="1">
      <c r="A28" s="1"/>
      <c r="B28" s="33">
        <v>22</v>
      </c>
      <c r="C28" s="34" t="s">
        <v>26</v>
      </c>
      <c r="D28" s="15">
        <v>21</v>
      </c>
      <c r="E28" s="19">
        <f t="shared" si="0"/>
        <v>18112.5</v>
      </c>
      <c r="F28" s="15">
        <v>51</v>
      </c>
      <c r="G28" s="14">
        <f t="shared" si="1"/>
        <v>43987.5</v>
      </c>
      <c r="H28" s="15">
        <v>180</v>
      </c>
      <c r="I28" s="14">
        <f t="shared" si="2"/>
        <v>155250</v>
      </c>
      <c r="J28" s="15">
        <v>30</v>
      </c>
      <c r="K28" s="14">
        <f t="shared" si="3"/>
        <v>25875</v>
      </c>
      <c r="L28" s="15">
        <v>55</v>
      </c>
      <c r="M28" s="14">
        <f t="shared" si="4"/>
        <v>47437.5</v>
      </c>
      <c r="N28" s="15">
        <v>21</v>
      </c>
      <c r="O28" s="14">
        <f t="shared" si="5"/>
        <v>18112.5</v>
      </c>
      <c r="P28" s="15">
        <v>21</v>
      </c>
      <c r="Q28" s="14">
        <f t="shared" si="6"/>
        <v>18112.5</v>
      </c>
      <c r="R28" s="15">
        <v>25</v>
      </c>
      <c r="S28" s="14">
        <f t="shared" si="7"/>
        <v>21562.5</v>
      </c>
      <c r="T28" s="15">
        <v>21</v>
      </c>
      <c r="U28" s="14">
        <f t="shared" si="8"/>
        <v>18112.5</v>
      </c>
      <c r="V28" s="8">
        <f t="shared" si="9"/>
        <v>366562.5</v>
      </c>
    </row>
    <row r="29" spans="1:22" ht="18" customHeight="1">
      <c r="A29" s="1"/>
      <c r="B29" s="31">
        <v>23</v>
      </c>
      <c r="C29" s="34" t="s">
        <v>27</v>
      </c>
      <c r="D29" s="15">
        <v>20</v>
      </c>
      <c r="E29" s="19">
        <f t="shared" si="0"/>
        <v>17250</v>
      </c>
      <c r="F29" s="15">
        <v>48</v>
      </c>
      <c r="G29" s="14">
        <f t="shared" si="1"/>
        <v>41400</v>
      </c>
      <c r="H29" s="15">
        <v>165</v>
      </c>
      <c r="I29" s="14">
        <f t="shared" si="2"/>
        <v>142312.5</v>
      </c>
      <c r="J29" s="15">
        <v>28</v>
      </c>
      <c r="K29" s="14">
        <f t="shared" si="3"/>
        <v>24150</v>
      </c>
      <c r="L29" s="15">
        <v>51</v>
      </c>
      <c r="M29" s="14">
        <f t="shared" si="4"/>
        <v>43987.5</v>
      </c>
      <c r="N29" s="15">
        <v>20</v>
      </c>
      <c r="O29" s="14">
        <f t="shared" si="5"/>
        <v>17250</v>
      </c>
      <c r="P29" s="15">
        <v>20</v>
      </c>
      <c r="Q29" s="14">
        <f t="shared" si="6"/>
        <v>17250</v>
      </c>
      <c r="R29" s="15">
        <v>24</v>
      </c>
      <c r="S29" s="14">
        <f t="shared" si="7"/>
        <v>20700</v>
      </c>
      <c r="T29" s="15">
        <v>20</v>
      </c>
      <c r="U29" s="14">
        <f t="shared" si="8"/>
        <v>17250</v>
      </c>
      <c r="V29" s="8">
        <f t="shared" si="9"/>
        <v>341550</v>
      </c>
    </row>
    <row r="30" spans="1:22" ht="18" customHeight="1">
      <c r="A30" s="1"/>
      <c r="B30" s="33">
        <v>24</v>
      </c>
      <c r="C30" s="34" t="s">
        <v>28</v>
      </c>
      <c r="D30" s="15">
        <v>13</v>
      </c>
      <c r="E30" s="19">
        <f t="shared" si="0"/>
        <v>11212.5</v>
      </c>
      <c r="F30" s="15">
        <v>32</v>
      </c>
      <c r="G30" s="14">
        <f t="shared" si="1"/>
        <v>27600</v>
      </c>
      <c r="H30" s="15">
        <v>114</v>
      </c>
      <c r="I30" s="14">
        <f t="shared" si="2"/>
        <v>98325</v>
      </c>
      <c r="J30" s="15">
        <v>19</v>
      </c>
      <c r="K30" s="14">
        <f t="shared" si="3"/>
        <v>16387.5</v>
      </c>
      <c r="L30" s="15">
        <v>35</v>
      </c>
      <c r="M30" s="14">
        <f t="shared" si="4"/>
        <v>30187.5</v>
      </c>
      <c r="N30" s="15">
        <v>13</v>
      </c>
      <c r="O30" s="14">
        <f t="shared" si="5"/>
        <v>11212.5</v>
      </c>
      <c r="P30" s="15">
        <v>13</v>
      </c>
      <c r="Q30" s="14">
        <f t="shared" si="6"/>
        <v>11212.5</v>
      </c>
      <c r="R30" s="15">
        <v>16</v>
      </c>
      <c r="S30" s="14">
        <f t="shared" si="7"/>
        <v>13800</v>
      </c>
      <c r="T30" s="15">
        <v>13</v>
      </c>
      <c r="U30" s="14">
        <f t="shared" si="8"/>
        <v>11212.5</v>
      </c>
      <c r="V30" s="8">
        <f t="shared" si="9"/>
        <v>231150</v>
      </c>
    </row>
    <row r="31" spans="1:22" ht="18" customHeight="1">
      <c r="A31" s="1"/>
      <c r="B31" s="31">
        <v>25</v>
      </c>
      <c r="C31" s="34" t="s">
        <v>29</v>
      </c>
      <c r="D31" s="15">
        <v>26</v>
      </c>
      <c r="E31" s="19">
        <f t="shared" si="0"/>
        <v>22425</v>
      </c>
      <c r="F31" s="15">
        <v>63</v>
      </c>
      <c r="G31" s="14">
        <f t="shared" si="1"/>
        <v>54337.5</v>
      </c>
      <c r="H31" s="15">
        <v>222</v>
      </c>
      <c r="I31" s="14">
        <f t="shared" si="2"/>
        <v>191475</v>
      </c>
      <c r="J31" s="15">
        <v>37</v>
      </c>
      <c r="K31" s="14">
        <f t="shared" si="3"/>
        <v>31912.5</v>
      </c>
      <c r="L31" s="15">
        <v>68</v>
      </c>
      <c r="M31" s="14">
        <f t="shared" si="4"/>
        <v>58650</v>
      </c>
      <c r="N31" s="15">
        <v>26</v>
      </c>
      <c r="O31" s="14">
        <f t="shared" si="5"/>
        <v>22425</v>
      </c>
      <c r="P31" s="15">
        <v>26</v>
      </c>
      <c r="Q31" s="14">
        <f t="shared" si="6"/>
        <v>22425</v>
      </c>
      <c r="R31" s="15">
        <v>32</v>
      </c>
      <c r="S31" s="14">
        <f t="shared" si="7"/>
        <v>27600</v>
      </c>
      <c r="T31" s="15">
        <v>26</v>
      </c>
      <c r="U31" s="14">
        <f t="shared" si="8"/>
        <v>22425</v>
      </c>
      <c r="V31" s="8">
        <f t="shared" si="9"/>
        <v>453675</v>
      </c>
    </row>
    <row r="32" spans="1:22" ht="100.5" customHeight="1">
      <c r="A32" s="1"/>
      <c r="B32" s="31">
        <v>26</v>
      </c>
      <c r="C32" s="34" t="s">
        <v>30</v>
      </c>
      <c r="D32" s="15">
        <v>8</v>
      </c>
      <c r="E32" s="19">
        <f t="shared" si="0"/>
        <v>6900</v>
      </c>
      <c r="F32" s="15">
        <v>20</v>
      </c>
      <c r="G32" s="14">
        <f t="shared" si="1"/>
        <v>17250</v>
      </c>
      <c r="H32" s="15">
        <v>73</v>
      </c>
      <c r="I32" s="14">
        <f t="shared" si="2"/>
        <v>62962.5</v>
      </c>
      <c r="J32" s="15">
        <v>12</v>
      </c>
      <c r="K32" s="14">
        <f t="shared" si="3"/>
        <v>10350</v>
      </c>
      <c r="L32" s="15">
        <v>22</v>
      </c>
      <c r="M32" s="14">
        <f t="shared" si="4"/>
        <v>18975</v>
      </c>
      <c r="N32" s="15">
        <v>8</v>
      </c>
      <c r="O32" s="14">
        <f t="shared" si="5"/>
        <v>6900</v>
      </c>
      <c r="P32" s="15">
        <v>8</v>
      </c>
      <c r="Q32" s="14">
        <f t="shared" si="6"/>
        <v>6900</v>
      </c>
      <c r="R32" s="15">
        <v>10</v>
      </c>
      <c r="S32" s="14">
        <f t="shared" si="7"/>
        <v>8625</v>
      </c>
      <c r="T32" s="15">
        <v>8</v>
      </c>
      <c r="U32" s="14">
        <f t="shared" si="8"/>
        <v>6900</v>
      </c>
      <c r="V32" s="8">
        <f t="shared" si="9"/>
        <v>145762.5</v>
      </c>
    </row>
    <row r="33" spans="1:22" ht="48.75" customHeight="1" thickBot="1">
      <c r="A33" s="1"/>
      <c r="B33" s="35">
        <v>27</v>
      </c>
      <c r="C33" s="36" t="s">
        <v>31</v>
      </c>
      <c r="D33" s="15">
        <v>28</v>
      </c>
      <c r="E33" s="37">
        <f t="shared" si="0"/>
        <v>24150</v>
      </c>
      <c r="F33" s="15">
        <v>68</v>
      </c>
      <c r="G33" s="38">
        <f t="shared" si="1"/>
        <v>58650</v>
      </c>
      <c r="H33" s="15">
        <v>241</v>
      </c>
      <c r="I33" s="38">
        <f t="shared" si="2"/>
        <v>207862.5</v>
      </c>
      <c r="J33" s="15">
        <v>40</v>
      </c>
      <c r="K33" s="38">
        <f t="shared" si="3"/>
        <v>34500</v>
      </c>
      <c r="L33" s="15">
        <v>74</v>
      </c>
      <c r="M33" s="38">
        <f t="shared" si="4"/>
        <v>63825</v>
      </c>
      <c r="N33" s="15">
        <v>28</v>
      </c>
      <c r="O33" s="38">
        <f t="shared" si="5"/>
        <v>24150</v>
      </c>
      <c r="P33" s="15">
        <v>28</v>
      </c>
      <c r="Q33" s="38">
        <f t="shared" si="6"/>
        <v>24150</v>
      </c>
      <c r="R33" s="15">
        <v>34</v>
      </c>
      <c r="S33" s="38">
        <f t="shared" si="7"/>
        <v>29325</v>
      </c>
      <c r="T33" s="15">
        <v>28</v>
      </c>
      <c r="U33" s="38">
        <f t="shared" si="8"/>
        <v>24150</v>
      </c>
      <c r="V33" s="43">
        <f t="shared" si="9"/>
        <v>490762.5</v>
      </c>
    </row>
    <row r="34" spans="1:22" ht="27.75" customHeight="1" thickBot="1">
      <c r="A34" s="9"/>
      <c r="B34" s="55" t="s">
        <v>32</v>
      </c>
      <c r="C34" s="45"/>
      <c r="D34" s="39">
        <f>SUM(SUM(D7:D33))</f>
        <v>452</v>
      </c>
      <c r="E34" s="40">
        <f t="shared" si="0"/>
        <v>389850</v>
      </c>
      <c r="F34" s="42">
        <f>SUM(SUM(F7:F33))</f>
        <v>1085</v>
      </c>
      <c r="G34" s="40">
        <f t="shared" si="1"/>
        <v>935812.5</v>
      </c>
      <c r="H34" s="42">
        <f>SUM(SUM(H7:H33))</f>
        <v>3796</v>
      </c>
      <c r="I34" s="40">
        <f t="shared" si="2"/>
        <v>3274050</v>
      </c>
      <c r="J34" s="42">
        <f>SUM(J7:J33)</f>
        <v>632</v>
      </c>
      <c r="K34" s="40">
        <f t="shared" si="3"/>
        <v>545100</v>
      </c>
      <c r="L34" s="42">
        <f>SUM(SUM(L7:L33))</f>
        <v>1175</v>
      </c>
      <c r="M34" s="40">
        <f t="shared" si="4"/>
        <v>1013437.5</v>
      </c>
      <c r="N34" s="42">
        <f>SUM(N7:N33)</f>
        <v>452</v>
      </c>
      <c r="O34" s="40">
        <f t="shared" si="5"/>
        <v>389850</v>
      </c>
      <c r="P34" s="42">
        <f>SUM(SUM(P7:P33))</f>
        <v>452</v>
      </c>
      <c r="Q34" s="40">
        <f>P34*862.5</f>
        <v>389850</v>
      </c>
      <c r="R34" s="42">
        <f>SUM(SUM(R7:R33))</f>
        <v>542</v>
      </c>
      <c r="S34" s="40">
        <f t="shared" si="7"/>
        <v>467475</v>
      </c>
      <c r="T34" s="42">
        <f>SUM(SUM(T7:T33))</f>
        <v>452</v>
      </c>
      <c r="U34" s="40">
        <f t="shared" si="8"/>
        <v>389850</v>
      </c>
      <c r="V34" s="40">
        <f t="shared" si="9"/>
        <v>7795275</v>
      </c>
    </row>
    <row r="35" spans="1:22" ht="27.75" customHeight="1">
      <c r="A35" s="9"/>
      <c r="B35" s="9"/>
      <c r="C35" s="10"/>
      <c r="D35" s="11"/>
      <c r="E35" s="11"/>
      <c r="F35" s="11"/>
      <c r="G35" s="11"/>
      <c r="H35" s="11"/>
      <c r="I35" s="11"/>
      <c r="J35" s="11"/>
      <c r="K35" s="11"/>
      <c r="L35" s="11"/>
      <c r="M35" s="11"/>
      <c r="N35" s="11"/>
      <c r="O35" s="11"/>
      <c r="P35" s="11"/>
      <c r="Q35" s="11"/>
      <c r="R35" s="11"/>
      <c r="S35" s="11"/>
      <c r="T35" s="11"/>
      <c r="U35" s="11"/>
    </row>
    <row r="36" spans="1:22" ht="25.5" customHeight="1">
      <c r="A36" s="12"/>
      <c r="B36" s="56" t="s">
        <v>33</v>
      </c>
      <c r="C36" s="57"/>
      <c r="D36" s="57"/>
      <c r="E36" s="57"/>
      <c r="F36" s="57"/>
      <c r="G36" s="57"/>
      <c r="H36" s="57"/>
      <c r="I36" s="57"/>
      <c r="J36" s="57"/>
      <c r="K36" s="57"/>
      <c r="L36" s="57"/>
      <c r="M36" s="57"/>
      <c r="N36" s="57"/>
      <c r="O36" s="57"/>
      <c r="P36" s="57"/>
      <c r="Q36" s="57"/>
      <c r="R36" s="57"/>
      <c r="S36" s="57"/>
      <c r="T36" s="57"/>
      <c r="U36" s="57"/>
      <c r="V36" s="58" t="s">
        <v>34</v>
      </c>
    </row>
    <row r="37" spans="1:22" ht="28.5" customHeight="1">
      <c r="A37" s="13"/>
      <c r="B37" s="57"/>
      <c r="C37" s="57"/>
      <c r="D37" s="57"/>
      <c r="E37" s="57"/>
      <c r="F37" s="57"/>
      <c r="G37" s="57"/>
      <c r="H37" s="57"/>
      <c r="I37" s="57"/>
      <c r="J37" s="57"/>
      <c r="K37" s="57"/>
      <c r="L37" s="57"/>
      <c r="M37" s="57"/>
      <c r="N37" s="57"/>
      <c r="O37" s="57"/>
      <c r="P37" s="57"/>
      <c r="Q37" s="57"/>
      <c r="R37" s="57"/>
      <c r="S37" s="57"/>
      <c r="T37" s="57"/>
      <c r="U37" s="57"/>
      <c r="V37" s="57"/>
    </row>
    <row r="38" spans="1:22" ht="14.25" customHeight="1"/>
    <row r="39" spans="1:22" ht="14.25" customHeight="1"/>
    <row r="40" spans="1:22" ht="14.25" customHeight="1"/>
    <row r="41" spans="1:22" ht="14.25" customHeight="1"/>
    <row r="42" spans="1:22" ht="14.25" customHeight="1"/>
    <row r="43" spans="1:22" ht="14.25" customHeight="1"/>
    <row r="44" spans="1:22" ht="14.25" customHeight="1"/>
    <row r="45" spans="1:22" ht="14.25" customHeight="1"/>
    <row r="46" spans="1:22" ht="14.25" customHeight="1"/>
    <row r="47" spans="1:22" ht="14.25" customHeight="1"/>
    <row r="48" spans="1: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34:C34"/>
    <mergeCell ref="B36:U37"/>
    <mergeCell ref="V36:V37"/>
    <mergeCell ref="J4:K4"/>
    <mergeCell ref="L4:M4"/>
    <mergeCell ref="N4:O4"/>
    <mergeCell ref="P4:Q4"/>
    <mergeCell ref="R4:S4"/>
    <mergeCell ref="T4:U4"/>
    <mergeCell ref="B2:V2"/>
    <mergeCell ref="B3:B5"/>
    <mergeCell ref="C3:C5"/>
    <mergeCell ref="D3:U3"/>
    <mergeCell ref="V3:V5"/>
    <mergeCell ref="D4:E4"/>
    <mergeCell ref="F4:G4"/>
    <mergeCell ref="H4:I4"/>
  </mergeCells>
  <pageMargins left="0.7" right="0.7" top="0.75" bottom="0.75" header="0" footer="0"/>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2024-04-25T12:03:41Z</cp:lastPrinted>
  <dcterms:created xsi:type="dcterms:W3CDTF">2021-10-04T14:21:04Z</dcterms:created>
  <dcterms:modified xsi:type="dcterms:W3CDTF">2024-04-25T12:03:45Z</dcterms:modified>
</cp:coreProperties>
</file>